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C6B6CBD4-8781-498C-8003-5D2C6BDC0CC0}" xr6:coauthVersionLast="45" xr6:coauthVersionMax="45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DATOS" sheetId="25" state="hidden" r:id="rId1"/>
    <sheet name="Meta financiera 2020" sheetId="23" r:id="rId2"/>
  </sheets>
  <definedNames>
    <definedName name="PLATAFORMAS">#REF!</definedName>
    <definedName name="RentaFij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25" l="1"/>
  <c r="G3" i="25" l="1"/>
  <c r="G4" i="25" s="1"/>
  <c r="G5" i="25" s="1"/>
  <c r="G6" i="25" s="1"/>
  <c r="G7" i="25" s="1"/>
  <c r="G8" i="25" s="1"/>
  <c r="G9" i="25" s="1"/>
  <c r="G10" i="25" s="1"/>
  <c r="G11" i="25" s="1"/>
  <c r="G12" i="25" s="1"/>
  <c r="G13" i="25" s="1"/>
  <c r="G14" i="25" s="1"/>
  <c r="G15" i="25" s="1"/>
  <c r="G16" i="25" s="1"/>
  <c r="G17" i="25" s="1"/>
  <c r="G18" i="25" s="1"/>
  <c r="G19" i="25" s="1"/>
  <c r="G20" i="25" s="1"/>
  <c r="G21" i="25" s="1"/>
  <c r="G22" i="25" s="1"/>
  <c r="G23" i="25" s="1"/>
  <c r="G24" i="25" s="1"/>
  <c r="G25" i="25" s="1"/>
  <c r="G26" i="25" s="1"/>
  <c r="G27" i="25" s="1"/>
  <c r="G28" i="25" s="1"/>
  <c r="G29" i="25" s="1"/>
  <c r="G30" i="25" s="1"/>
  <c r="G31" i="25" s="1"/>
  <c r="G32" i="25" s="1"/>
  <c r="G33" i="25" s="1"/>
  <c r="G34" i="25" s="1"/>
  <c r="G35" i="25" s="1"/>
  <c r="G36" i="25" s="1"/>
  <c r="G37" i="25" s="1"/>
  <c r="G38" i="25" s="1"/>
  <c r="G39" i="25" s="1"/>
  <c r="G40" i="25" s="1"/>
  <c r="G41" i="25" s="1"/>
  <c r="G42" i="25" s="1"/>
  <c r="G43" i="25" s="1"/>
  <c r="G44" i="25" s="1"/>
  <c r="C12" i="23"/>
  <c r="D3" i="25"/>
  <c r="C13" i="23" s="1"/>
  <c r="B15" i="23"/>
  <c r="B17" i="23" s="1"/>
  <c r="B19" i="23" s="1"/>
  <c r="B21" i="23" s="1"/>
  <c r="B23" i="23" s="1"/>
  <c r="B25" i="23" s="1"/>
  <c r="B27" i="23" s="1"/>
  <c r="B29" i="23" s="1"/>
  <c r="B31" i="23" s="1"/>
  <c r="B33" i="23" s="1"/>
  <c r="B35" i="23" s="1"/>
  <c r="B37" i="23" s="1"/>
  <c r="B39" i="23" s="1"/>
  <c r="B41" i="23" s="1"/>
  <c r="B43" i="23" s="1"/>
  <c r="B45" i="23" s="1"/>
  <c r="B47" i="23" s="1"/>
  <c r="B49" i="23" s="1"/>
  <c r="B51" i="23" s="1"/>
  <c r="B53" i="23" s="1"/>
  <c r="B55" i="23" s="1"/>
  <c r="B57" i="23" s="1"/>
  <c r="B59" i="23" s="1"/>
  <c r="B61" i="23" s="1"/>
  <c r="B63" i="23" s="1"/>
  <c r="B65" i="23" s="1"/>
  <c r="B67" i="23" s="1"/>
  <c r="B69" i="23" s="1"/>
  <c r="B71" i="23" s="1"/>
  <c r="B73" i="23" s="1"/>
  <c r="B75" i="23" s="1"/>
  <c r="B77" i="23" s="1"/>
  <c r="B79" i="23" s="1"/>
  <c r="B81" i="23" s="1"/>
  <c r="B83" i="23" s="1"/>
  <c r="B85" i="23" s="1"/>
  <c r="B87" i="23" s="1"/>
  <c r="B89" i="23" s="1"/>
  <c r="B91" i="23" s="1"/>
  <c r="B93" i="23" s="1"/>
  <c r="B95" i="23" s="1"/>
  <c r="B14" i="23"/>
  <c r="B16" i="23" s="1"/>
  <c r="B18" i="23" s="1"/>
  <c r="B20" i="23" s="1"/>
  <c r="B22" i="23" s="1"/>
  <c r="B24" i="23" s="1"/>
  <c r="B26" i="23" s="1"/>
  <c r="B28" i="23" s="1"/>
  <c r="B30" i="23" s="1"/>
  <c r="B32" i="23" s="1"/>
  <c r="B34" i="23" s="1"/>
  <c r="B36" i="23" s="1"/>
  <c r="B38" i="23" s="1"/>
  <c r="B40" i="23" s="1"/>
  <c r="B42" i="23" s="1"/>
  <c r="B44" i="23" s="1"/>
  <c r="B46" i="23" s="1"/>
  <c r="B48" i="23" s="1"/>
  <c r="B50" i="23" s="1"/>
  <c r="B52" i="23" s="1"/>
  <c r="B54" i="23" s="1"/>
  <c r="B56" i="23" s="1"/>
  <c r="B58" i="23" s="1"/>
  <c r="B60" i="23" s="1"/>
  <c r="B62" i="23" s="1"/>
  <c r="B64" i="23" s="1"/>
  <c r="B66" i="23" s="1"/>
  <c r="B68" i="23" s="1"/>
  <c r="B70" i="23" s="1"/>
  <c r="B72" i="23" s="1"/>
  <c r="B74" i="23" s="1"/>
  <c r="B76" i="23" s="1"/>
  <c r="B78" i="23" s="1"/>
  <c r="B80" i="23" s="1"/>
  <c r="B82" i="23" s="1"/>
  <c r="B84" i="23" s="1"/>
  <c r="B86" i="23" s="1"/>
  <c r="B88" i="23" s="1"/>
  <c r="B90" i="23" s="1"/>
  <c r="B92" i="23" s="1"/>
  <c r="B94" i="23" s="1"/>
  <c r="C4" i="25" l="1"/>
  <c r="D4" i="25" l="1"/>
  <c r="C5" i="25" s="1"/>
  <c r="D5" i="25" l="1"/>
  <c r="C6" i="25" s="1"/>
  <c r="D6" i="25" l="1"/>
  <c r="C7" i="25" s="1"/>
  <c r="D7" i="25" l="1"/>
  <c r="C8" i="25" s="1"/>
  <c r="D8" i="25" l="1"/>
  <c r="C9" i="25" s="1"/>
  <c r="D9" i="25" l="1"/>
  <c r="C10" i="25" s="1"/>
  <c r="D10" i="25" l="1"/>
  <c r="C11" i="25" s="1"/>
  <c r="D11" i="25" l="1"/>
  <c r="C12" i="25" s="1"/>
  <c r="D12" i="25" l="1"/>
  <c r="C13" i="25" s="1"/>
  <c r="D13" i="25" l="1"/>
  <c r="C14" i="25" s="1"/>
  <c r="C14" i="23" s="1"/>
  <c r="D14" i="25" l="1"/>
  <c r="C15" i="25" l="1"/>
  <c r="D15" i="25" s="1"/>
  <c r="C16" i="25" s="1"/>
  <c r="D16" i="25" s="1"/>
  <c r="C17" i="25" s="1"/>
  <c r="D17" i="25" s="1"/>
  <c r="C18" i="25" s="1"/>
  <c r="D18" i="25" s="1"/>
  <c r="C19" i="25" s="1"/>
  <c r="C15" i="23"/>
  <c r="D19" i="25" l="1"/>
  <c r="C20" i="25" s="1"/>
  <c r="D20" i="25" s="1"/>
  <c r="C21" i="25" s="1"/>
  <c r="D21" i="25" l="1"/>
  <c r="C22" i="25" s="1"/>
  <c r="D22" i="25" s="1"/>
  <c r="C23" i="25" s="1"/>
  <c r="D23" i="25" l="1"/>
  <c r="C24" i="25" s="1"/>
  <c r="D24" i="25" s="1"/>
  <c r="C25" i="25" s="1"/>
  <c r="D25" i="25" l="1"/>
  <c r="C26" i="25" s="1"/>
  <c r="D26" i="25" l="1"/>
  <c r="C16" i="23"/>
  <c r="C27" i="25" l="1"/>
  <c r="C17" i="23"/>
  <c r="D27" i="25" l="1"/>
  <c r="C28" i="25" s="1"/>
  <c r="D28" i="25" s="1"/>
  <c r="C29" i="25" s="1"/>
  <c r="D29" i="25" s="1"/>
  <c r="C30" i="25" s="1"/>
  <c r="D30" i="25" s="1"/>
  <c r="C31" i="25" s="1"/>
  <c r="D31" i="25" s="1"/>
  <c r="C32" i="25" s="1"/>
  <c r="D32" i="25" s="1"/>
  <c r="C33" i="25" s="1"/>
  <c r="D33" i="25" l="1"/>
  <c r="C34" i="25" s="1"/>
  <c r="D34" i="25" s="1"/>
  <c r="C35" i="25" s="1"/>
  <c r="D35" i="25" l="1"/>
  <c r="C36" i="25" s="1"/>
  <c r="D36" i="25" s="1"/>
  <c r="C37" i="25" s="1"/>
  <c r="D37" i="25" l="1"/>
  <c r="C38" i="25" s="1"/>
  <c r="D38" i="25" l="1"/>
  <c r="C18" i="23"/>
  <c r="C39" i="25" l="1"/>
  <c r="D39" i="25" s="1"/>
  <c r="C40" i="25" s="1"/>
  <c r="C19" i="23"/>
  <c r="D40" i="25" l="1"/>
  <c r="C41" i="25" l="1"/>
  <c r="D41" i="25" l="1"/>
  <c r="C42" i="25" s="1"/>
  <c r="D42" i="25" l="1"/>
  <c r="C43" i="25" l="1"/>
  <c r="D43" i="25" l="1"/>
  <c r="C44" i="25" s="1"/>
  <c r="D44" i="25" l="1"/>
  <c r="C45" i="25" l="1"/>
  <c r="D45" i="25" l="1"/>
  <c r="C46" i="25" s="1"/>
  <c r="D46" i="25" l="1"/>
  <c r="C47" i="25" l="1"/>
  <c r="D47" i="25" s="1"/>
  <c r="C48" i="25" s="1"/>
  <c r="D48" i="25" l="1"/>
  <c r="C49" i="25" l="1"/>
  <c r="D49" i="25" s="1"/>
  <c r="C50" i="25" s="1"/>
  <c r="C20" i="23" s="1"/>
  <c r="D50" i="25" l="1"/>
  <c r="C21" i="23" s="1"/>
  <c r="C51" i="25" l="1"/>
  <c r="D51" i="25" s="1"/>
  <c r="C52" i="25" s="1"/>
  <c r="D52" i="25" l="1"/>
  <c r="C53" i="25" l="1"/>
  <c r="D53" i="25" s="1"/>
  <c r="C54" i="25" s="1"/>
  <c r="D54" i="25" l="1"/>
  <c r="C55" i="25" l="1"/>
  <c r="D55" i="25" l="1"/>
  <c r="C56" i="25" s="1"/>
  <c r="D56" i="25" l="1"/>
  <c r="C57" i="25" l="1"/>
  <c r="D57" i="25" s="1"/>
  <c r="C58" i="25" s="1"/>
  <c r="D58" i="25" l="1"/>
  <c r="C59" i="25" l="1"/>
  <c r="D59" i="25" s="1"/>
  <c r="C60" i="25" s="1"/>
  <c r="D60" i="25" l="1"/>
  <c r="C61" i="25" l="1"/>
  <c r="D61" i="25" l="1"/>
  <c r="C62" i="25" s="1"/>
  <c r="C22" i="23" s="1"/>
  <c r="D62" i="25" l="1"/>
  <c r="C23" i="23" s="1"/>
  <c r="C63" i="25" l="1"/>
  <c r="D63" i="25" s="1"/>
  <c r="C64" i="25" s="1"/>
  <c r="D64" i="25" l="1"/>
  <c r="C65" i="25" l="1"/>
  <c r="D65" i="25" s="1"/>
  <c r="C66" i="25" s="1"/>
  <c r="D66" i="25" l="1"/>
  <c r="C67" i="25" l="1"/>
  <c r="D67" i="25" s="1"/>
  <c r="C68" i="25" s="1"/>
  <c r="D68" i="25" l="1"/>
  <c r="C69" i="25" l="1"/>
  <c r="D69" i="25" s="1"/>
  <c r="C70" i="25" s="1"/>
  <c r="D70" i="25" l="1"/>
  <c r="C71" i="25" l="1"/>
  <c r="D71" i="25" s="1"/>
  <c r="C72" i="25" s="1"/>
  <c r="D72" i="25" l="1"/>
  <c r="C73" i="25" l="1"/>
  <c r="D73" i="25" s="1"/>
  <c r="C74" i="25" s="1"/>
  <c r="C24" i="23" s="1"/>
  <c r="D74" i="25" l="1"/>
  <c r="C25" i="23" s="1"/>
  <c r="C75" i="25" l="1"/>
  <c r="D75" i="25" s="1"/>
  <c r="C76" i="25" s="1"/>
  <c r="D76" i="25" l="1"/>
  <c r="C77" i="25" l="1"/>
  <c r="D77" i="25" s="1"/>
  <c r="C78" i="25" s="1"/>
  <c r="D78" i="25" l="1"/>
  <c r="C79" i="25" l="1"/>
  <c r="D79" i="25" s="1"/>
  <c r="C80" i="25" s="1"/>
  <c r="D80" i="25" l="1"/>
  <c r="C81" i="25" l="1"/>
  <c r="D81" i="25" l="1"/>
  <c r="C82" i="25" s="1"/>
  <c r="D82" i="25" l="1"/>
  <c r="C83" i="25" l="1"/>
  <c r="D83" i="25" s="1"/>
  <c r="C84" i="25" s="1"/>
  <c r="D84" i="25" l="1"/>
  <c r="C85" i="25" l="1"/>
  <c r="D85" i="25" s="1"/>
  <c r="C86" i="25" s="1"/>
  <c r="C26" i="23" s="1"/>
  <c r="D86" i="25" l="1"/>
  <c r="C27" i="23" s="1"/>
  <c r="C87" i="25" l="1"/>
  <c r="D87" i="25" s="1"/>
  <c r="C88" i="25" s="1"/>
  <c r="D88" i="25" l="1"/>
  <c r="C89" i="25" l="1"/>
  <c r="D89" i="25" s="1"/>
  <c r="C90" i="25" s="1"/>
  <c r="D90" i="25" l="1"/>
  <c r="C91" i="25" l="1"/>
  <c r="D91" i="25" s="1"/>
  <c r="C92" i="25" s="1"/>
  <c r="D92" i="25" l="1"/>
  <c r="C93" i="25" l="1"/>
  <c r="D93" i="25" s="1"/>
  <c r="C94" i="25" s="1"/>
  <c r="D94" i="25" l="1"/>
  <c r="C95" i="25" l="1"/>
  <c r="D95" i="25" s="1"/>
  <c r="C96" i="25" s="1"/>
  <c r="D96" i="25" l="1"/>
  <c r="C97" i="25" l="1"/>
  <c r="D97" i="25" s="1"/>
  <c r="C98" i="25" s="1"/>
  <c r="C28" i="23" s="1"/>
  <c r="D98" i="25" l="1"/>
  <c r="C99" i="25" l="1"/>
  <c r="D99" i="25" s="1"/>
  <c r="C29" i="23"/>
  <c r="C100" i="25" l="1"/>
  <c r="D100" i="25" s="1"/>
  <c r="C101" i="25" s="1"/>
  <c r="D101" i="25" l="1"/>
  <c r="C102" i="25" l="1"/>
  <c r="D102" i="25" s="1"/>
  <c r="C103" i="25" s="1"/>
  <c r="D103" i="25" l="1"/>
  <c r="C104" i="25" l="1"/>
  <c r="D104" i="25" s="1"/>
  <c r="C105" i="25" s="1"/>
  <c r="D105" i="25" l="1"/>
  <c r="C106" i="25" l="1"/>
  <c r="D106" i="25" l="1"/>
  <c r="C107" i="25" s="1"/>
  <c r="D107" i="25" l="1"/>
  <c r="C108" i="25" l="1"/>
  <c r="D108" i="25" s="1"/>
  <c r="C109" i="25" s="1"/>
  <c r="D109" i="25" l="1"/>
  <c r="C110" i="25" l="1"/>
  <c r="D110" i="25" l="1"/>
  <c r="C30" i="23"/>
  <c r="C111" i="25" l="1"/>
  <c r="C31" i="23"/>
  <c r="D111" i="25" l="1"/>
  <c r="C112" i="25" l="1"/>
  <c r="D112" i="25" s="1"/>
  <c r="C113" i="25" s="1"/>
  <c r="D113" i="25" l="1"/>
  <c r="C114" i="25" s="1"/>
  <c r="D114" i="25" s="1"/>
  <c r="C115" i="25" s="1"/>
  <c r="D115" i="25" l="1"/>
  <c r="C116" i="25" s="1"/>
  <c r="D116" i="25" s="1"/>
  <c r="C117" i="25" s="1"/>
  <c r="D117" i="25" s="1"/>
  <c r="C118" i="25" s="1"/>
  <c r="D118" i="25" s="1"/>
  <c r="C119" i="25" s="1"/>
  <c r="D119" i="25" s="1"/>
  <c r="C120" i="25" s="1"/>
  <c r="D120" i="25" s="1"/>
  <c r="C121" i="25" s="1"/>
  <c r="D121" i="25" s="1"/>
  <c r="C122" i="25" s="1"/>
  <c r="D122" i="25" l="1"/>
  <c r="C32" i="23"/>
  <c r="C123" i="25" l="1"/>
  <c r="D123" i="25" s="1"/>
  <c r="C124" i="25" s="1"/>
  <c r="D124" i="25" s="1"/>
  <c r="C125" i="25" s="1"/>
  <c r="D125" i="25" s="1"/>
  <c r="C126" i="25" s="1"/>
  <c r="D126" i="25" s="1"/>
  <c r="C127" i="25" s="1"/>
  <c r="D127" i="25" s="1"/>
  <c r="C128" i="25" s="1"/>
  <c r="D128" i="25" s="1"/>
  <c r="C129" i="25" s="1"/>
  <c r="D129" i="25" s="1"/>
  <c r="C130" i="25" s="1"/>
  <c r="C33" i="23"/>
  <c r="D130" i="25" l="1"/>
  <c r="C131" i="25" s="1"/>
  <c r="D131" i="25" l="1"/>
  <c r="C132" i="25" s="1"/>
  <c r="D132" i="25" l="1"/>
  <c r="C133" i="25" s="1"/>
  <c r="D133" i="25" l="1"/>
  <c r="C134" i="25" s="1"/>
  <c r="C34" i="23" s="1"/>
  <c r="D134" i="25" l="1"/>
  <c r="C135" i="25" l="1"/>
  <c r="D135" i="25" s="1"/>
  <c r="C136" i="25" s="1"/>
  <c r="C35" i="23"/>
  <c r="D136" i="25" l="1"/>
  <c r="C137" i="25" s="1"/>
  <c r="D137" i="25" l="1"/>
  <c r="C138" i="25" s="1"/>
  <c r="D138" i="25" l="1"/>
  <c r="C139" i="25" s="1"/>
  <c r="D139" i="25" l="1"/>
  <c r="C140" i="25" s="1"/>
  <c r="D140" i="25" l="1"/>
  <c r="C141" i="25" s="1"/>
  <c r="D141" i="25" l="1"/>
  <c r="C142" i="25" s="1"/>
  <c r="D142" i="25" l="1"/>
  <c r="C143" i="25" s="1"/>
  <c r="D143" i="25" l="1"/>
  <c r="C144" i="25" s="1"/>
  <c r="D144" i="25" l="1"/>
  <c r="C145" i="25" s="1"/>
  <c r="D145" i="25" l="1"/>
  <c r="C146" i="25" s="1"/>
  <c r="C36" i="23" s="1"/>
  <c r="D146" i="25" l="1"/>
  <c r="C147" i="25" l="1"/>
  <c r="D147" i="25" s="1"/>
  <c r="C148" i="25" s="1"/>
  <c r="C37" i="23"/>
  <c r="D148" i="25" l="1"/>
  <c r="C149" i="25" s="1"/>
  <c r="D149" i="25" l="1"/>
  <c r="C150" i="25" s="1"/>
  <c r="D150" i="25" l="1"/>
  <c r="C151" i="25" s="1"/>
  <c r="D151" i="25" l="1"/>
  <c r="C152" i="25" s="1"/>
  <c r="D152" i="25" l="1"/>
  <c r="C153" i="25" s="1"/>
  <c r="D153" i="25" l="1"/>
  <c r="C154" i="25" s="1"/>
  <c r="D154" i="25" l="1"/>
  <c r="C155" i="25" s="1"/>
  <c r="D155" i="25" l="1"/>
  <c r="C156" i="25" s="1"/>
  <c r="D156" i="25" l="1"/>
  <c r="C157" i="25" s="1"/>
  <c r="D157" i="25" l="1"/>
  <c r="C158" i="25" s="1"/>
  <c r="C38" i="23" s="1"/>
  <c r="D158" i="25" l="1"/>
  <c r="C159" i="25" l="1"/>
  <c r="D159" i="25" s="1"/>
  <c r="C160" i="25" s="1"/>
  <c r="C39" i="23"/>
  <c r="D160" i="25" l="1"/>
  <c r="C161" i="25" s="1"/>
  <c r="D161" i="25" l="1"/>
  <c r="C162" i="25" s="1"/>
  <c r="D162" i="25" l="1"/>
  <c r="C163" i="25" s="1"/>
  <c r="D163" i="25" l="1"/>
  <c r="C164" i="25" s="1"/>
  <c r="D164" i="25" l="1"/>
  <c r="C165" i="25" s="1"/>
  <c r="D165" i="25" l="1"/>
  <c r="C166" i="25" s="1"/>
  <c r="D166" i="25" l="1"/>
  <c r="C167" i="25" s="1"/>
  <c r="D167" i="25" l="1"/>
  <c r="C168" i="25" s="1"/>
  <c r="D168" i="25" l="1"/>
  <c r="C169" i="25" s="1"/>
  <c r="D169" i="25" l="1"/>
  <c r="C170" i="25" s="1"/>
  <c r="D170" i="25" l="1"/>
  <c r="C41" i="23" s="1"/>
  <c r="C40" i="23"/>
  <c r="C171" i="25" l="1"/>
  <c r="D171" i="25" s="1"/>
  <c r="C172" i="25" s="1"/>
  <c r="D172" i="25" l="1"/>
  <c r="C173" i="25" s="1"/>
  <c r="D173" i="25" l="1"/>
  <c r="C174" i="25" s="1"/>
  <c r="D174" i="25" l="1"/>
  <c r="C175" i="25" s="1"/>
  <c r="D175" i="25" l="1"/>
  <c r="C176" i="25" s="1"/>
  <c r="D176" i="25" l="1"/>
  <c r="C177" i="25" s="1"/>
  <c r="D177" i="25" l="1"/>
  <c r="C178" i="25" s="1"/>
  <c r="D178" i="25" l="1"/>
  <c r="C179" i="25" s="1"/>
  <c r="D179" i="25" l="1"/>
  <c r="C180" i="25" s="1"/>
  <c r="D180" i="25" l="1"/>
  <c r="C181" i="25" s="1"/>
  <c r="D181" i="25" l="1"/>
  <c r="C182" i="25" s="1"/>
  <c r="C42" i="23" s="1"/>
  <c r="D182" i="25" l="1"/>
  <c r="C183" i="25" l="1"/>
  <c r="D183" i="25" s="1"/>
  <c r="C184" i="25" s="1"/>
  <c r="C43" i="23"/>
  <c r="D184" i="25" l="1"/>
  <c r="C185" i="25" s="1"/>
  <c r="D185" i="25" l="1"/>
  <c r="C186" i="25" s="1"/>
  <c r="D186" i="25" l="1"/>
  <c r="C187" i="25" s="1"/>
  <c r="D187" i="25" l="1"/>
  <c r="C188" i="25" s="1"/>
  <c r="D188" i="25" l="1"/>
  <c r="C189" i="25" s="1"/>
  <c r="D189" i="25" s="1"/>
  <c r="C190" i="25" s="1"/>
  <c r="D190" i="25" s="1"/>
  <c r="C191" i="25" s="1"/>
  <c r="D191" i="25" s="1"/>
  <c r="C192" i="25" s="1"/>
  <c r="D192" i="25" l="1"/>
  <c r="C193" i="25" s="1"/>
  <c r="D193" i="25" s="1"/>
  <c r="C194" i="25" s="1"/>
  <c r="C44" i="23" s="1"/>
  <c r="D194" i="25" l="1"/>
  <c r="C195" i="25" l="1"/>
  <c r="D195" i="25" s="1"/>
  <c r="C196" i="25" s="1"/>
  <c r="C45" i="23"/>
  <c r="D196" i="25" l="1"/>
  <c r="C197" i="25" s="1"/>
  <c r="D197" i="25" s="1"/>
  <c r="C198" i="25" s="1"/>
  <c r="D198" i="25" s="1"/>
  <c r="C199" i="25" s="1"/>
  <c r="D199" i="25" s="1"/>
  <c r="C200" i="25" s="1"/>
  <c r="D200" i="25" s="1"/>
  <c r="C201" i="25" s="1"/>
  <c r="D201" i="25" s="1"/>
  <c r="C202" i="25" s="1"/>
  <c r="D202" i="25" l="1"/>
  <c r="C203" i="25" s="1"/>
  <c r="D203" i="25" s="1"/>
  <c r="C204" i="25" s="1"/>
  <c r="D204" i="25" l="1"/>
  <c r="C205" i="25" s="1"/>
  <c r="D205" i="25" s="1"/>
  <c r="C206" i="25" s="1"/>
  <c r="D206" i="25" l="1"/>
  <c r="C46" i="23"/>
  <c r="C207" i="25" l="1"/>
  <c r="D207" i="25" s="1"/>
  <c r="C208" i="25" s="1"/>
  <c r="D208" i="25" s="1"/>
  <c r="C209" i="25" s="1"/>
  <c r="D209" i="25" s="1"/>
  <c r="C210" i="25" s="1"/>
  <c r="C47" i="23"/>
  <c r="D210" i="25" l="1"/>
  <c r="C211" i="25" s="1"/>
  <c r="D211" i="25" s="1"/>
  <c r="C212" i="25" s="1"/>
  <c r="D212" i="25" l="1"/>
  <c r="C213" i="25" s="1"/>
  <c r="D213" i="25" s="1"/>
  <c r="C214" i="25" s="1"/>
  <c r="D214" i="25" s="1"/>
  <c r="C215" i="25" s="1"/>
  <c r="D215" i="25" s="1"/>
  <c r="C216" i="25" s="1"/>
  <c r="D216" i="25" l="1"/>
  <c r="C217" i="25" s="1"/>
  <c r="D217" i="25" s="1"/>
  <c r="C218" i="25" s="1"/>
  <c r="C48" i="23" s="1"/>
  <c r="D218" i="25" l="1"/>
  <c r="C219" i="25" l="1"/>
  <c r="D219" i="25" s="1"/>
  <c r="C220" i="25" s="1"/>
  <c r="D220" i="25" s="1"/>
  <c r="C49" i="23"/>
  <c r="C221" i="25" l="1"/>
  <c r="D221" i="25" s="1"/>
  <c r="C222" i="25" s="1"/>
  <c r="D222" i="25" s="1"/>
  <c r="C223" i="25" s="1"/>
  <c r="D223" i="25" s="1"/>
  <c r="C224" i="25" s="1"/>
  <c r="D224" i="25" l="1"/>
  <c r="C225" i="25" s="1"/>
  <c r="D225" i="25" s="1"/>
  <c r="C226" i="25" s="1"/>
  <c r="D226" i="25" l="1"/>
  <c r="C227" i="25" s="1"/>
  <c r="D227" i="25" s="1"/>
  <c r="C228" i="25" s="1"/>
  <c r="D228" i="25" l="1"/>
  <c r="C229" i="25" s="1"/>
  <c r="D229" i="25" s="1"/>
  <c r="C230" i="25" s="1"/>
  <c r="C50" i="23" s="1"/>
  <c r="D230" i="25" l="1"/>
  <c r="C51" i="23" s="1"/>
  <c r="C231" i="25" l="1"/>
  <c r="D231" i="25" s="1"/>
  <c r="C232" i="25" s="1"/>
  <c r="D232" i="25" s="1"/>
  <c r="C233" i="25" s="1"/>
  <c r="D233" i="25" s="1"/>
  <c r="C234" i="25" s="1"/>
  <c r="D234" i="25" l="1"/>
  <c r="C235" i="25" s="1"/>
  <c r="D235" i="25" s="1"/>
  <c r="C236" i="25" s="1"/>
  <c r="D236" i="25" l="1"/>
  <c r="C237" i="25" s="1"/>
  <c r="D237" i="25" s="1"/>
  <c r="C238" i="25" s="1"/>
  <c r="D238" i="25" l="1"/>
  <c r="C239" i="25" s="1"/>
  <c r="D239" i="25" s="1"/>
  <c r="C240" i="25" s="1"/>
  <c r="D240" i="25" s="1"/>
  <c r="C241" i="25" s="1"/>
  <c r="D241" i="25" s="1"/>
  <c r="C242" i="25" s="1"/>
  <c r="D242" i="25" l="1"/>
  <c r="C52" i="23"/>
  <c r="C243" i="25" l="1"/>
  <c r="D243" i="25" s="1"/>
  <c r="C244" i="25" s="1"/>
  <c r="D244" i="25" s="1"/>
  <c r="C245" i="25" s="1"/>
  <c r="D245" i="25" s="1"/>
  <c r="C246" i="25" s="1"/>
  <c r="C53" i="23"/>
  <c r="D246" i="25" l="1"/>
  <c r="C247" i="25" s="1"/>
  <c r="D247" i="25" s="1"/>
  <c r="C248" i="25" s="1"/>
  <c r="D248" i="25" s="1"/>
  <c r="C249" i="25" s="1"/>
  <c r="D249" i="25" s="1"/>
  <c r="C250" i="25" s="1"/>
  <c r="D250" i="25" s="1"/>
  <c r="C251" i="25" s="1"/>
  <c r="D251" i="25" s="1"/>
  <c r="C252" i="25" s="1"/>
  <c r="D252" i="25" l="1"/>
  <c r="C253" i="25" s="1"/>
  <c r="D253" i="25" s="1"/>
  <c r="C254" i="25" s="1"/>
  <c r="C54" i="23" s="1"/>
  <c r="D254" i="25" l="1"/>
  <c r="C55" i="23" s="1"/>
  <c r="C255" i="25" l="1"/>
  <c r="D255" i="25" s="1"/>
  <c r="C256" i="25" s="1"/>
  <c r="D256" i="25" s="1"/>
  <c r="C257" i="25" s="1"/>
  <c r="D257" i="25" s="1"/>
  <c r="C258" i="25" s="1"/>
  <c r="D258" i="25" l="1"/>
  <c r="C259" i="25" s="1"/>
  <c r="D259" i="25" s="1"/>
  <c r="C260" i="25" s="1"/>
  <c r="D260" i="25" s="1"/>
  <c r="C261" i="25" s="1"/>
  <c r="D261" i="25" s="1"/>
  <c r="C262" i="25" s="1"/>
  <c r="D262" i="25" l="1"/>
  <c r="C263" i="25" s="1"/>
  <c r="D263" i="25" s="1"/>
  <c r="C264" i="25" s="1"/>
  <c r="D264" i="25" s="1"/>
  <c r="C265" i="25" s="1"/>
  <c r="D265" i="25" s="1"/>
  <c r="C266" i="25" s="1"/>
  <c r="C56" i="23" s="1"/>
  <c r="D266" i="25" l="1"/>
  <c r="C267" i="25" l="1"/>
  <c r="D267" i="25" s="1"/>
  <c r="C268" i="25" s="1"/>
  <c r="D268" i="25" s="1"/>
  <c r="C269" i="25" s="1"/>
  <c r="D269" i="25" s="1"/>
  <c r="C270" i="25" s="1"/>
  <c r="D270" i="25" s="1"/>
  <c r="C271" i="25" s="1"/>
  <c r="D271" i="25" s="1"/>
  <c r="C272" i="25" s="1"/>
  <c r="C57" i="23"/>
  <c r="D272" i="25" l="1"/>
  <c r="C273" i="25" s="1"/>
  <c r="D273" i="25" s="1"/>
  <c r="C274" i="25" s="1"/>
  <c r="D274" i="25" l="1"/>
  <c r="C275" i="25" s="1"/>
  <c r="D275" i="25" s="1"/>
  <c r="C276" i="25" s="1"/>
  <c r="D276" i="25" l="1"/>
  <c r="C277" i="25" s="1"/>
  <c r="D277" i="25" s="1"/>
  <c r="C278" i="25" s="1"/>
  <c r="D278" i="25" l="1"/>
  <c r="C58" i="23"/>
  <c r="C279" i="25" l="1"/>
  <c r="D279" i="25" s="1"/>
  <c r="C280" i="25" s="1"/>
  <c r="D280" i="25" s="1"/>
  <c r="C281" i="25" s="1"/>
  <c r="D281" i="25" s="1"/>
  <c r="C282" i="25" s="1"/>
  <c r="D282" i="25" s="1"/>
  <c r="C283" i="25" s="1"/>
  <c r="D283" i="25" s="1"/>
  <c r="C284" i="25" s="1"/>
  <c r="D284" i="25" s="1"/>
  <c r="C285" i="25" s="1"/>
  <c r="D285" i="25" s="1"/>
  <c r="C286" i="25" s="1"/>
  <c r="C59" i="23"/>
  <c r="D286" i="25" l="1"/>
  <c r="C287" i="25" s="1"/>
  <c r="D287" i="25" s="1"/>
  <c r="C288" i="25" s="1"/>
  <c r="D288" i="25" l="1"/>
  <c r="C289" i="25" s="1"/>
  <c r="D289" i="25" s="1"/>
  <c r="C290" i="25" s="1"/>
  <c r="D290" i="25" l="1"/>
  <c r="C60" i="23"/>
  <c r="C291" i="25" l="1"/>
  <c r="D291" i="25" s="1"/>
  <c r="C292" i="25" s="1"/>
  <c r="D292" i="25" s="1"/>
  <c r="C293" i="25" s="1"/>
  <c r="D293" i="25" s="1"/>
  <c r="C294" i="25" s="1"/>
  <c r="D294" i="25" s="1"/>
  <c r="C295" i="25" s="1"/>
  <c r="D295" i="25" s="1"/>
  <c r="C296" i="25" s="1"/>
  <c r="C61" i="23"/>
  <c r="D296" i="25" l="1"/>
  <c r="C297" i="25" s="1"/>
  <c r="D297" i="25" s="1"/>
  <c r="C298" i="25" s="1"/>
  <c r="D298" i="25" l="1"/>
  <c r="C299" i="25" s="1"/>
  <c r="D299" i="25" s="1"/>
  <c r="C300" i="25" s="1"/>
  <c r="D300" i="25" s="1"/>
  <c r="C301" i="25" s="1"/>
  <c r="D301" i="25" l="1"/>
  <c r="C302" i="25" s="1"/>
  <c r="C62" i="23" s="1"/>
  <c r="D302" i="25" l="1"/>
  <c r="C303" i="25" l="1"/>
  <c r="D303" i="25" s="1"/>
  <c r="C304" i="25" s="1"/>
  <c r="D304" i="25" s="1"/>
  <c r="C305" i="25" s="1"/>
  <c r="D305" i="25" s="1"/>
  <c r="C306" i="25" s="1"/>
  <c r="D306" i="25" s="1"/>
  <c r="C307" i="25" s="1"/>
  <c r="D307" i="25" s="1"/>
  <c r="C308" i="25" s="1"/>
  <c r="C63" i="23"/>
  <c r="D308" i="25" l="1"/>
  <c r="C309" i="25" s="1"/>
  <c r="D309" i="25" s="1"/>
  <c r="C310" i="25" s="1"/>
  <c r="D310" i="25" s="1"/>
  <c r="C311" i="25" s="1"/>
  <c r="D311" i="25" s="1"/>
  <c r="C312" i="25" s="1"/>
  <c r="D312" i="25" l="1"/>
  <c r="C313" i="25" s="1"/>
  <c r="D313" i="25" s="1"/>
  <c r="C314" i="25" s="1"/>
  <c r="C64" i="23" s="1"/>
  <c r="D314" i="25" l="1"/>
  <c r="C315" i="25" l="1"/>
  <c r="D315" i="25" s="1"/>
  <c r="C316" i="25" s="1"/>
  <c r="C65" i="23"/>
  <c r="D316" i="25" l="1"/>
  <c r="C317" i="25" s="1"/>
  <c r="D317" i="25" s="1"/>
  <c r="C318" i="25" s="1"/>
  <c r="D318" i="25" l="1"/>
  <c r="C319" i="25" s="1"/>
  <c r="D319" i="25" s="1"/>
  <c r="C320" i="25" s="1"/>
  <c r="D320" i="25" l="1"/>
  <c r="C321" i="25" s="1"/>
  <c r="D321" i="25" s="1"/>
  <c r="C322" i="25" s="1"/>
  <c r="D322" i="25" l="1"/>
  <c r="C323" i="25" s="1"/>
  <c r="D323" i="25" s="1"/>
  <c r="C324" i="25" s="1"/>
  <c r="D324" i="25" s="1"/>
  <c r="C325" i="25" s="1"/>
  <c r="D325" i="25" s="1"/>
  <c r="C326" i="25" s="1"/>
  <c r="D326" i="25" l="1"/>
  <c r="C66" i="23"/>
  <c r="C327" i="25" l="1"/>
  <c r="D327" i="25" s="1"/>
  <c r="C328" i="25" s="1"/>
  <c r="C67" i="23"/>
  <c r="D328" i="25" l="1"/>
  <c r="C329" i="25" s="1"/>
  <c r="D329" i="25" s="1"/>
  <c r="C330" i="25" s="1"/>
  <c r="D330" i="25" s="1"/>
  <c r="C331" i="25" s="1"/>
  <c r="D331" i="25" s="1"/>
  <c r="C332" i="25" s="1"/>
  <c r="D332" i="25" s="1"/>
  <c r="C333" i="25" s="1"/>
  <c r="D333" i="25" s="1"/>
  <c r="C334" i="25" s="1"/>
  <c r="D334" i="25" s="1"/>
  <c r="C335" i="25" s="1"/>
  <c r="D335" i="25" s="1"/>
  <c r="C336" i="25" s="1"/>
  <c r="D336" i="25" l="1"/>
  <c r="C337" i="25" s="1"/>
  <c r="D337" i="25" s="1"/>
  <c r="C338" i="25" s="1"/>
  <c r="C68" i="23" s="1"/>
  <c r="D338" i="25" l="1"/>
  <c r="C339" i="25" l="1"/>
  <c r="D339" i="25" s="1"/>
  <c r="C340" i="25" s="1"/>
  <c r="C69" i="23"/>
  <c r="D340" i="25" l="1"/>
  <c r="C341" i="25" s="1"/>
  <c r="D341" i="25" l="1"/>
  <c r="C342" i="25" s="1"/>
  <c r="D342" i="25" l="1"/>
  <c r="C343" i="25" s="1"/>
  <c r="D343" i="25" s="1"/>
  <c r="C344" i="25" s="1"/>
  <c r="D344" i="25" l="1"/>
  <c r="C345" i="25" s="1"/>
  <c r="D345" i="25" s="1"/>
  <c r="C346" i="25" s="1"/>
  <c r="D346" i="25" s="1"/>
  <c r="C347" i="25" s="1"/>
  <c r="D347" i="25" l="1"/>
  <c r="C348" i="25" s="1"/>
  <c r="D348" i="25" s="1"/>
  <c r="C349" i="25" s="1"/>
  <c r="D349" i="25" s="1"/>
  <c r="C350" i="25" s="1"/>
  <c r="C70" i="23" s="1"/>
  <c r="D350" i="25" l="1"/>
  <c r="C351" i="25" l="1"/>
  <c r="D351" i="25" s="1"/>
  <c r="C352" i="25" s="1"/>
  <c r="C71" i="23"/>
  <c r="D352" i="25" l="1"/>
  <c r="C353" i="25" s="1"/>
  <c r="D353" i="25" s="1"/>
  <c r="C354" i="25" s="1"/>
  <c r="D354" i="25" l="1"/>
  <c r="C355" i="25" s="1"/>
  <c r="D355" i="25" l="1"/>
  <c r="C356" i="25" s="1"/>
  <c r="D356" i="25" s="1"/>
  <c r="C357" i="25" s="1"/>
  <c r="D357" i="25" l="1"/>
  <c r="C358" i="25" s="1"/>
  <c r="D358" i="25" s="1"/>
  <c r="C359" i="25" s="1"/>
  <c r="D359" i="25" l="1"/>
  <c r="C360" i="25" s="1"/>
  <c r="D360" i="25" s="1"/>
  <c r="C361" i="25" s="1"/>
  <c r="D361" i="25" l="1"/>
  <c r="C362" i="25" s="1"/>
  <c r="D362" i="25" l="1"/>
  <c r="C72" i="23"/>
  <c r="C363" i="25" l="1"/>
  <c r="C73" i="23"/>
  <c r="D363" i="25" l="1"/>
  <c r="C364" i="25" s="1"/>
  <c r="D364" i="25" s="1"/>
  <c r="C365" i="25" s="1"/>
  <c r="D365" i="25" s="1"/>
  <c r="C366" i="25" s="1"/>
  <c r="D366" i="25" s="1"/>
  <c r="C367" i="25" s="1"/>
  <c r="D367" i="25" s="1"/>
  <c r="C368" i="25" s="1"/>
  <c r="D368" i="25" s="1"/>
  <c r="C369" i="25" s="1"/>
  <c r="D369" i="25" l="1"/>
  <c r="C370" i="25" s="1"/>
  <c r="D370" i="25" s="1"/>
  <c r="C371" i="25" s="1"/>
  <c r="D371" i="25" l="1"/>
  <c r="C372" i="25" s="1"/>
  <c r="D372" i="25" s="1"/>
  <c r="C373" i="25" s="1"/>
  <c r="D373" i="25" l="1"/>
  <c r="C374" i="25" s="1"/>
  <c r="D374" i="25" l="1"/>
  <c r="C74" i="23"/>
  <c r="C375" i="25" l="1"/>
  <c r="D375" i="25" s="1"/>
  <c r="C376" i="25" s="1"/>
  <c r="D376" i="25" s="1"/>
  <c r="C377" i="25" s="1"/>
  <c r="D377" i="25" s="1"/>
  <c r="C378" i="25" s="1"/>
  <c r="D378" i="25" s="1"/>
  <c r="C379" i="25" s="1"/>
  <c r="C75" i="23"/>
  <c r="D379" i="25" l="1"/>
  <c r="C380" i="25" s="1"/>
  <c r="D380" i="25" s="1"/>
  <c r="C381" i="25" s="1"/>
  <c r="D381" i="25" l="1"/>
  <c r="C382" i="25" s="1"/>
  <c r="D382" i="25" s="1"/>
  <c r="C383" i="25" s="1"/>
  <c r="D383" i="25" l="1"/>
  <c r="C384" i="25" s="1"/>
  <c r="D384" i="25" s="1"/>
  <c r="C385" i="25" s="1"/>
  <c r="D385" i="25" l="1"/>
  <c r="C386" i="25" s="1"/>
  <c r="D386" i="25" l="1"/>
  <c r="C76" i="23"/>
  <c r="C387" i="25" l="1"/>
  <c r="D387" i="25" s="1"/>
  <c r="C388" i="25" s="1"/>
  <c r="D388" i="25" s="1"/>
  <c r="C389" i="25" s="1"/>
  <c r="D389" i="25" s="1"/>
  <c r="C390" i="25" s="1"/>
  <c r="D390" i="25" s="1"/>
  <c r="C391" i="25" s="1"/>
  <c r="C77" i="23"/>
  <c r="D391" i="25" l="1"/>
  <c r="C392" i="25" s="1"/>
  <c r="D392" i="25" s="1"/>
  <c r="C393" i="25" s="1"/>
  <c r="D393" i="25" l="1"/>
  <c r="C394" i="25" s="1"/>
  <c r="D394" i="25" s="1"/>
  <c r="C395" i="25" s="1"/>
  <c r="D395" i="25" l="1"/>
  <c r="C396" i="25" s="1"/>
  <c r="D396" i="25" s="1"/>
  <c r="C397" i="25" s="1"/>
  <c r="D397" i="25" l="1"/>
  <c r="C398" i="25" s="1"/>
  <c r="D398" i="25" l="1"/>
  <c r="C78" i="23"/>
  <c r="C399" i="25" l="1"/>
  <c r="D399" i="25" s="1"/>
  <c r="C400" i="25" s="1"/>
  <c r="D400" i="25" s="1"/>
  <c r="C401" i="25" s="1"/>
  <c r="D401" i="25" s="1"/>
  <c r="C402" i="25" s="1"/>
  <c r="D402" i="25" s="1"/>
  <c r="C403" i="25" s="1"/>
  <c r="C79" i="23"/>
  <c r="D403" i="25" l="1"/>
  <c r="C404" i="25" s="1"/>
  <c r="D404" i="25" s="1"/>
  <c r="C405" i="25" s="1"/>
  <c r="D405" i="25" l="1"/>
  <c r="C406" i="25" s="1"/>
  <c r="D406" i="25" s="1"/>
  <c r="C407" i="25" s="1"/>
  <c r="D407" i="25" l="1"/>
  <c r="C408" i="25" s="1"/>
  <c r="D408" i="25" l="1"/>
  <c r="C409" i="25" s="1"/>
  <c r="D409" i="25" l="1"/>
  <c r="C410" i="25" s="1"/>
  <c r="D410" i="25" l="1"/>
  <c r="C80" i="23"/>
  <c r="C411" i="25" l="1"/>
  <c r="D411" i="25" s="1"/>
  <c r="C412" i="25" s="1"/>
  <c r="D412" i="25" s="1"/>
  <c r="C413" i="25" s="1"/>
  <c r="D413" i="25" s="1"/>
  <c r="C414" i="25" s="1"/>
  <c r="D414" i="25" s="1"/>
  <c r="C415" i="25" s="1"/>
  <c r="D415" i="25" s="1"/>
  <c r="C416" i="25" s="1"/>
  <c r="D416" i="25" s="1"/>
  <c r="C417" i="25" s="1"/>
  <c r="C81" i="23"/>
  <c r="D417" i="25" l="1"/>
  <c r="C418" i="25" s="1"/>
  <c r="D418" i="25" s="1"/>
  <c r="C419" i="25" s="1"/>
  <c r="D419" i="25" s="1"/>
  <c r="C420" i="25" s="1"/>
  <c r="D420" i="25" s="1"/>
  <c r="C421" i="25" s="1"/>
  <c r="D421" i="25" l="1"/>
  <c r="C422" i="25" s="1"/>
  <c r="D422" i="25" l="1"/>
  <c r="C82" i="23"/>
  <c r="C423" i="25" l="1"/>
  <c r="D423" i="25" s="1"/>
  <c r="C424" i="25" s="1"/>
  <c r="D424" i="25" s="1"/>
  <c r="C425" i="25" s="1"/>
  <c r="D425" i="25" s="1"/>
  <c r="C426" i="25" s="1"/>
  <c r="D426" i="25" s="1"/>
  <c r="C427" i="25" s="1"/>
  <c r="D427" i="25" s="1"/>
  <c r="C428" i="25" s="1"/>
  <c r="D428" i="25" s="1"/>
  <c r="C429" i="25" s="1"/>
  <c r="D429" i="25" s="1"/>
  <c r="C430" i="25" s="1"/>
  <c r="C83" i="23"/>
  <c r="D430" i="25" l="1"/>
  <c r="C431" i="25" s="1"/>
  <c r="D431" i="25" s="1"/>
  <c r="C432" i="25" s="1"/>
  <c r="D432" i="25" s="1"/>
  <c r="C433" i="25" s="1"/>
  <c r="D433" i="25" l="1"/>
  <c r="C434" i="25" s="1"/>
  <c r="D434" i="25" l="1"/>
  <c r="C84" i="23"/>
  <c r="C435" i="25" l="1"/>
  <c r="D435" i="25" s="1"/>
  <c r="C436" i="25" s="1"/>
  <c r="D436" i="25" s="1"/>
  <c r="C437" i="25" s="1"/>
  <c r="D437" i="25" s="1"/>
  <c r="C438" i="25" s="1"/>
  <c r="D438" i="25" s="1"/>
  <c r="C439" i="25" s="1"/>
  <c r="D439" i="25" s="1"/>
  <c r="C440" i="25" s="1"/>
  <c r="D440" i="25" s="1"/>
  <c r="C441" i="25" s="1"/>
  <c r="D441" i="25" s="1"/>
  <c r="C442" i="25" s="1"/>
  <c r="D442" i="25" s="1"/>
  <c r="C443" i="25" s="1"/>
  <c r="D443" i="25" s="1"/>
  <c r="C444" i="25" s="1"/>
  <c r="D444" i="25" s="1"/>
  <c r="C445" i="25" s="1"/>
  <c r="D445" i="25" s="1"/>
  <c r="C446" i="25" s="1"/>
  <c r="C85" i="23"/>
  <c r="D446" i="25" l="1"/>
  <c r="C86" i="23"/>
  <c r="C447" i="25" l="1"/>
  <c r="D447" i="25" s="1"/>
  <c r="C448" i="25" s="1"/>
  <c r="D448" i="25" s="1"/>
  <c r="C449" i="25" s="1"/>
  <c r="D449" i="25" s="1"/>
  <c r="C450" i="25" s="1"/>
  <c r="D450" i="25" s="1"/>
  <c r="C451" i="25" s="1"/>
  <c r="D451" i="25" s="1"/>
  <c r="C452" i="25" s="1"/>
  <c r="D452" i="25" s="1"/>
  <c r="C453" i="25" s="1"/>
  <c r="D453" i="25" s="1"/>
  <c r="C454" i="25" s="1"/>
  <c r="D454" i="25" s="1"/>
  <c r="C455" i="25" s="1"/>
  <c r="D455" i="25" s="1"/>
  <c r="C456" i="25" s="1"/>
  <c r="D456" i="25" s="1"/>
  <c r="C457" i="25" s="1"/>
  <c r="D457" i="25" s="1"/>
  <c r="C458" i="25" s="1"/>
  <c r="C87" i="23"/>
  <c r="D458" i="25" l="1"/>
  <c r="C88" i="23"/>
  <c r="C459" i="25" l="1"/>
  <c r="D459" i="25" s="1"/>
  <c r="C460" i="25" s="1"/>
  <c r="D460" i="25" s="1"/>
  <c r="C461" i="25" s="1"/>
  <c r="D461" i="25" s="1"/>
  <c r="C462" i="25" s="1"/>
  <c r="D462" i="25" s="1"/>
  <c r="C463" i="25" s="1"/>
  <c r="D463" i="25" s="1"/>
  <c r="C464" i="25" s="1"/>
  <c r="D464" i="25" s="1"/>
  <c r="C465" i="25" s="1"/>
  <c r="D465" i="25" s="1"/>
  <c r="C466" i="25" s="1"/>
  <c r="D466" i="25" s="1"/>
  <c r="C467" i="25" s="1"/>
  <c r="D467" i="25" s="1"/>
  <c r="C468" i="25" s="1"/>
  <c r="C89" i="23"/>
  <c r="D468" i="25" l="1"/>
  <c r="C469" i="25" s="1"/>
  <c r="D469" i="25" s="1"/>
  <c r="C470" i="25" s="1"/>
  <c r="D470" i="25" l="1"/>
  <c r="C90" i="23"/>
  <c r="C471" i="25" l="1"/>
  <c r="D471" i="25" s="1"/>
  <c r="C472" i="25" s="1"/>
  <c r="D472" i="25" s="1"/>
  <c r="C473" i="25" s="1"/>
  <c r="D473" i="25" s="1"/>
  <c r="C474" i="25" s="1"/>
  <c r="D474" i="25" s="1"/>
  <c r="C475" i="25" s="1"/>
  <c r="C91" i="23"/>
  <c r="D475" i="25" l="1"/>
  <c r="C476" i="25" s="1"/>
  <c r="D476" i="25" l="1"/>
  <c r="C477" i="25" s="1"/>
  <c r="D477" i="25" l="1"/>
  <c r="C478" i="25" s="1"/>
  <c r="D478" i="25" l="1"/>
  <c r="C479" i="25" s="1"/>
  <c r="D479" i="25" l="1"/>
  <c r="C480" i="25" s="1"/>
  <c r="D480" i="25" l="1"/>
  <c r="C481" i="25" s="1"/>
  <c r="D481" i="25" l="1"/>
  <c r="C482" i="25" s="1"/>
  <c r="D482" i="25" l="1"/>
  <c r="C93" i="23" s="1"/>
  <c r="C92" i="23"/>
  <c r="C483" i="25" l="1"/>
  <c r="D483" i="25" s="1"/>
  <c r="C484" i="25" s="1"/>
  <c r="D484" i="25" l="1"/>
  <c r="C485" i="25" s="1"/>
  <c r="D485" i="25" l="1"/>
  <c r="C486" i="25" s="1"/>
  <c r="D486" i="25" s="1"/>
  <c r="C487" i="25" s="1"/>
  <c r="D487" i="25" l="1"/>
  <c r="C488" i="25" s="1"/>
  <c r="D488" i="25" s="1"/>
  <c r="C489" i="25" s="1"/>
  <c r="D489" i="25" s="1"/>
  <c r="C490" i="25" s="1"/>
  <c r="D490" i="25" s="1"/>
  <c r="C491" i="25" s="1"/>
  <c r="D491" i="25" l="1"/>
  <c r="C492" i="25" s="1"/>
  <c r="D492" i="25" s="1"/>
  <c r="C493" i="25" s="1"/>
  <c r="D493" i="25" l="1"/>
  <c r="C494" i="25" s="1"/>
  <c r="D494" i="25" l="1"/>
  <c r="C95" i="23" s="1"/>
  <c r="C10" i="23" s="1"/>
  <c r="C9" i="23" s="1"/>
  <c r="C94" i="23"/>
</calcChain>
</file>

<file path=xl/sharedStrings.xml><?xml version="1.0" encoding="utf-8"?>
<sst xmlns="http://schemas.openxmlformats.org/spreadsheetml/2006/main" count="147" uniqueCount="65">
  <si>
    <t>Blog:</t>
  </si>
  <si>
    <t>Youtube My primer millón</t>
  </si>
  <si>
    <t>https://myprimermillon.com/</t>
  </si>
  <si>
    <t>Depósitos mensuales (cuánto puedes invertir mes con mes):</t>
  </si>
  <si>
    <t>Rendimiento anual conseguido (depende del inversionista):</t>
  </si>
  <si>
    <t>SIMBOLOGÍA:</t>
  </si>
  <si>
    <t>INDICA INGRESAR DATOS</t>
  </si>
  <si>
    <t>INDICA DEVOLUCIÓN DE DATOS</t>
  </si>
  <si>
    <t>https://www.facebook.com/myprimermillon/</t>
  </si>
  <si>
    <t>Facebook:</t>
  </si>
  <si>
    <t>Youtube:</t>
  </si>
  <si>
    <t>Sueldo mensual deseado:</t>
  </si>
  <si>
    <t>AÑO 1</t>
  </si>
  <si>
    <t>AÑO 3</t>
  </si>
  <si>
    <t>AÑO 4</t>
  </si>
  <si>
    <t>AÑO 5</t>
  </si>
  <si>
    <t>AÑO 6</t>
  </si>
  <si>
    <t>Mes</t>
  </si>
  <si>
    <t>Valor del portafolio</t>
  </si>
  <si>
    <t>Sueldo mensual</t>
  </si>
  <si>
    <t>Valor actual del portafolio</t>
  </si>
  <si>
    <t>AÑO 2</t>
  </si>
  <si>
    <t>AÑO 7</t>
  </si>
  <si>
    <t>AÑO 8</t>
  </si>
  <si>
    <t>AÑO 9</t>
  </si>
  <si>
    <t>AÑO 10</t>
  </si>
  <si>
    <t>AÑO 11</t>
  </si>
  <si>
    <t>AÑO 12</t>
  </si>
  <si>
    <t>AÑO 13</t>
  </si>
  <si>
    <t>AÑO 14</t>
  </si>
  <si>
    <t>AÑO 15</t>
  </si>
  <si>
    <t>AÑO 16</t>
  </si>
  <si>
    <t>AÑO 17</t>
  </si>
  <si>
    <t>AÑO 18</t>
  </si>
  <si>
    <t>AÑO 19</t>
  </si>
  <si>
    <t>AÑO 20</t>
  </si>
  <si>
    <t>AÑO 21</t>
  </si>
  <si>
    <t>AÑO 22</t>
  </si>
  <si>
    <t>AÑO 23</t>
  </si>
  <si>
    <t>AÑO 24</t>
  </si>
  <si>
    <t>AÑO 25</t>
  </si>
  <si>
    <t>AÑO 26</t>
  </si>
  <si>
    <t>AÑO 27</t>
  </si>
  <si>
    <t>AÑO 28</t>
  </si>
  <si>
    <t>AÑO 29</t>
  </si>
  <si>
    <t>AÑO 30</t>
  </si>
  <si>
    <t>AÑO 31</t>
  </si>
  <si>
    <t>AÑO 32</t>
  </si>
  <si>
    <t>AÑO 33</t>
  </si>
  <si>
    <t>AÑO 34</t>
  </si>
  <si>
    <t>AÑO 35</t>
  </si>
  <si>
    <t>AÑO 36</t>
  </si>
  <si>
    <t>AÑO 37</t>
  </si>
  <si>
    <t>AÑO 38</t>
  </si>
  <si>
    <t>AÑO 39</t>
  </si>
  <si>
    <t>AÑO 40</t>
  </si>
  <si>
    <t>¿Cuándo viviré de mis inversiones?</t>
  </si>
  <si>
    <t>Valor de tu portafolio</t>
  </si>
  <si>
    <t>En que año lo conseguirías</t>
  </si>
  <si>
    <t>Año de inicio</t>
  </si>
  <si>
    <t>Valor del portafolio al final del</t>
  </si>
  <si>
    <t>Sueldo mensual de inversiones final del</t>
  </si>
  <si>
    <t>GRÁFICA</t>
  </si>
  <si>
    <t>Contacto My primer millón</t>
  </si>
  <si>
    <t>Sueldo mensual de inversiones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</si>
</sst>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&quot;$&quot;#,##0.00"/>
    <numFmt numFmtId="165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3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</fills>
  <borders count="39">
    <border>
      <left/>
      <right/>
      <top/>
      <bottom/>
      <diagonal/>
    </border>
    <border>
      <left style="mediumDashed">
        <color rgb="FF002060"/>
      </left>
      <right style="dotted">
        <color rgb="FF002060"/>
      </right>
      <top style="mediumDashed">
        <color rgb="FF002060"/>
      </top>
      <bottom style="dotted">
        <color rgb="FF002060"/>
      </bottom>
      <diagonal/>
    </border>
    <border>
      <left style="dotted">
        <color rgb="FF002060"/>
      </left>
      <right style="mediumDashed">
        <color rgb="FF002060"/>
      </right>
      <top style="mediumDashed">
        <color rgb="FF002060"/>
      </top>
      <bottom style="dotted">
        <color rgb="FF002060"/>
      </bottom>
      <diagonal/>
    </border>
    <border>
      <left style="mediumDashed">
        <color rgb="FF002060"/>
      </left>
      <right style="dotted">
        <color rgb="FF002060"/>
      </right>
      <top style="dotted">
        <color rgb="FF002060"/>
      </top>
      <bottom style="mediumDashed">
        <color rgb="FF002060"/>
      </bottom>
      <diagonal/>
    </border>
    <border>
      <left style="dotted">
        <color rgb="FF002060"/>
      </left>
      <right style="mediumDashed">
        <color rgb="FF002060"/>
      </right>
      <top style="dotted">
        <color rgb="FF002060"/>
      </top>
      <bottom style="mediumDashed">
        <color rgb="FF002060"/>
      </bottom>
      <diagonal/>
    </border>
    <border>
      <left style="dotted">
        <color rgb="FF00B050"/>
      </left>
      <right style="dotted">
        <color rgb="FF00B050"/>
      </right>
      <top style="dotted">
        <color rgb="FF00B050"/>
      </top>
      <bottom style="dotted">
        <color rgb="FF00B050"/>
      </bottom>
      <diagonal/>
    </border>
    <border>
      <left style="dotted">
        <color rgb="FF002060"/>
      </left>
      <right style="dotted">
        <color rgb="FF002060"/>
      </right>
      <top style="mediumDashed">
        <color rgb="FF002060"/>
      </top>
      <bottom style="dotted">
        <color rgb="FF002060"/>
      </bottom>
      <diagonal/>
    </border>
    <border>
      <left style="dotted">
        <color rgb="FF002060"/>
      </left>
      <right style="dotted">
        <color rgb="FF002060"/>
      </right>
      <top style="dotted">
        <color rgb="FF002060"/>
      </top>
      <bottom style="mediumDashed">
        <color rgb="FF002060"/>
      </bottom>
      <diagonal/>
    </border>
    <border>
      <left style="mediumDashed">
        <color rgb="FFFF0000"/>
      </left>
      <right style="mediumDashed">
        <color rgb="FFFF0000"/>
      </right>
      <top style="mediumDashed">
        <color rgb="FFFF0000"/>
      </top>
      <bottom/>
      <diagonal/>
    </border>
    <border>
      <left style="mediumDashed">
        <color rgb="FFFF0000"/>
      </left>
      <right style="mediumDashed">
        <color rgb="FFFF0000"/>
      </right>
      <top/>
      <bottom style="mediumDashed">
        <color rgb="FFFF0000"/>
      </bottom>
      <diagonal/>
    </border>
    <border>
      <left style="mediumDashed">
        <color rgb="FF002060"/>
      </left>
      <right style="mediumDashed">
        <color rgb="FF002060"/>
      </right>
      <top style="mediumDashed">
        <color rgb="FF002060"/>
      </top>
      <bottom/>
      <diagonal/>
    </border>
    <border>
      <left style="mediumDashed">
        <color rgb="FF002060"/>
      </left>
      <right style="mediumDashed">
        <color rgb="FF002060"/>
      </right>
      <top/>
      <bottom style="mediumDashed">
        <color rgb="FF002060"/>
      </bottom>
      <diagonal/>
    </border>
    <border>
      <left style="dotted">
        <color rgb="FF00B050"/>
      </left>
      <right style="dotted">
        <color rgb="FF00B050"/>
      </right>
      <top/>
      <bottom style="dotted">
        <color rgb="FF00B050"/>
      </bottom>
      <diagonal/>
    </border>
    <border>
      <left style="dotted">
        <color rgb="FFFF0000"/>
      </left>
      <right style="mediumDashed">
        <color rgb="FFFF0000"/>
      </right>
      <top style="mediumDashed">
        <color rgb="FFFF0000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rgb="FF00B050"/>
      </left>
      <right style="dotted">
        <color rgb="FF00B050"/>
      </right>
      <top style="medium">
        <color rgb="FF00B050"/>
      </top>
      <bottom style="medium">
        <color rgb="FF00B050"/>
      </bottom>
      <diagonal/>
    </border>
    <border>
      <left style="dotted">
        <color rgb="FF00B050"/>
      </left>
      <right style="dotted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 style="dotted">
        <color rgb="FF00B050"/>
      </right>
      <top style="medium">
        <color rgb="FF00B050"/>
      </top>
      <bottom style="dotted">
        <color rgb="FF00B050"/>
      </bottom>
      <diagonal/>
    </border>
    <border>
      <left style="dotted">
        <color rgb="FF00B050"/>
      </left>
      <right style="dotted">
        <color rgb="FF00B050"/>
      </right>
      <top style="medium">
        <color rgb="FF00B050"/>
      </top>
      <bottom style="dotted">
        <color rgb="FF00B050"/>
      </bottom>
      <diagonal/>
    </border>
    <border>
      <left style="medium">
        <color rgb="FF00B050"/>
      </left>
      <right style="dotted">
        <color rgb="FF00B050"/>
      </right>
      <top style="dotted">
        <color rgb="FF00B050"/>
      </top>
      <bottom style="dotted">
        <color rgb="FF00B050"/>
      </bottom>
      <diagonal/>
    </border>
    <border>
      <left style="medium">
        <color rgb="FF00B050"/>
      </left>
      <right style="dotted">
        <color rgb="FF00B050"/>
      </right>
      <top style="dotted">
        <color rgb="FF00B050"/>
      </top>
      <bottom style="medium">
        <color rgb="FF00B050"/>
      </bottom>
      <diagonal/>
    </border>
    <border>
      <left style="dotted">
        <color rgb="FF00B050"/>
      </left>
      <right style="dotted">
        <color rgb="FF00B050"/>
      </right>
      <top style="dotted">
        <color rgb="FF00B050"/>
      </top>
      <bottom style="medium">
        <color rgb="FF00B050"/>
      </bottom>
      <diagonal/>
    </border>
    <border>
      <left style="dotted">
        <color rgb="FF00B050"/>
      </left>
      <right style="medium">
        <color rgb="FF00B050"/>
      </right>
      <top style="medium">
        <color rgb="FF00B050"/>
      </top>
      <bottom style="dotted">
        <color rgb="FF00B050"/>
      </bottom>
      <diagonal/>
    </border>
    <border>
      <left style="dotted">
        <color rgb="FF00B050"/>
      </left>
      <right style="medium">
        <color rgb="FF00B050"/>
      </right>
      <top style="dotted">
        <color rgb="FF00B050"/>
      </top>
      <bottom style="dotted">
        <color rgb="FF00B050"/>
      </bottom>
      <diagonal/>
    </border>
    <border>
      <left style="dotted">
        <color rgb="FF00B050"/>
      </left>
      <right style="medium">
        <color rgb="FF00B050"/>
      </right>
      <top style="dotted">
        <color rgb="FF00B050"/>
      </top>
      <bottom style="medium">
        <color rgb="FF00B050"/>
      </bottom>
      <diagonal/>
    </border>
    <border>
      <left style="dotted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 style="dotted">
        <color rgb="FF00B050"/>
      </right>
      <top/>
      <bottom style="dotted">
        <color rgb="FF00B050"/>
      </bottom>
      <diagonal/>
    </border>
    <border>
      <left style="dotted">
        <color rgb="FF00B050"/>
      </left>
      <right style="medium">
        <color rgb="FF00B050"/>
      </right>
      <top/>
      <bottom style="dotted">
        <color rgb="FF00B050"/>
      </bottom>
      <diagonal/>
    </border>
    <border>
      <left/>
      <right style="medium">
        <color rgb="FF00B050"/>
      </right>
      <top/>
      <bottom/>
      <diagonal/>
    </border>
    <border>
      <left style="mediumDashed">
        <color rgb="FFFF0000"/>
      </left>
      <right/>
      <top style="mediumDashed">
        <color rgb="FFFF0000"/>
      </top>
      <bottom/>
      <diagonal/>
    </border>
    <border>
      <left/>
      <right/>
      <top style="mediumDashed">
        <color rgb="FFFF0000"/>
      </top>
      <bottom/>
      <diagonal/>
    </border>
    <border>
      <left style="mediumDashed">
        <color rgb="FFFF0000"/>
      </left>
      <right/>
      <top/>
      <bottom/>
      <diagonal/>
    </border>
    <border>
      <left style="dotted">
        <color rgb="FFFF0000"/>
      </left>
      <right style="mediumDashed">
        <color rgb="FFFF0000"/>
      </right>
      <top/>
      <bottom/>
      <diagonal/>
    </border>
    <border>
      <left/>
      <right style="dotted">
        <color rgb="FFFF0000"/>
      </right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2" fillId="0" borderId="0"/>
  </cellStyleXfs>
  <cellXfs count="77">
    <xf numFmtId="0" fontId="0" fillId="0" borderId="0" xfId="0"/>
    <xf numFmtId="0" fontId="5" fillId="0" borderId="0" xfId="3" applyFont="1" applyAlignment="1" applyProtection="1">
      <alignment vertical="center"/>
      <protection locked="0"/>
    </xf>
    <xf numFmtId="0" fontId="1" fillId="0" borderId="0" xfId="3" applyProtection="1">
      <protection locked="0"/>
    </xf>
    <xf numFmtId="165" fontId="1" fillId="0" borderId="0" xfId="3" applyNumberFormat="1" applyProtection="1">
      <protection locked="0"/>
    </xf>
    <xf numFmtId="0" fontId="3" fillId="0" borderId="0" xfId="3" applyFont="1" applyProtection="1">
      <protection locked="0"/>
    </xf>
    <xf numFmtId="44" fontId="0" fillId="0" borderId="0" xfId="4" applyFont="1" applyBorder="1" applyProtection="1">
      <protection locked="0"/>
    </xf>
    <xf numFmtId="44" fontId="1" fillId="0" borderId="0" xfId="3" applyNumberFormat="1" applyProtection="1">
      <protection locked="0"/>
    </xf>
    <xf numFmtId="164" fontId="0" fillId="0" borderId="0" xfId="4" applyNumberFormat="1" applyFont="1" applyProtection="1">
      <protection locked="0"/>
    </xf>
    <xf numFmtId="165" fontId="0" fillId="0" borderId="0" xfId="4" applyNumberFormat="1" applyFont="1" applyProtection="1">
      <protection locked="0"/>
    </xf>
    <xf numFmtId="0" fontId="9" fillId="0" borderId="0" xfId="3" applyFont="1" applyProtection="1">
      <protection locked="0"/>
    </xf>
    <xf numFmtId="44" fontId="9" fillId="0" borderId="0" xfId="3" applyNumberFormat="1" applyFont="1" applyProtection="1">
      <protection locked="0"/>
    </xf>
    <xf numFmtId="0" fontId="2" fillId="0" borderId="0" xfId="5" applyProtection="1">
      <protection locked="0"/>
    </xf>
    <xf numFmtId="0" fontId="10" fillId="0" borderId="0" xfId="2" applyFont="1" applyAlignment="1" applyProtection="1">
      <alignment vertical="center"/>
      <protection locked="0"/>
    </xf>
    <xf numFmtId="0" fontId="0" fillId="0" borderId="0" xfId="3" applyFont="1" applyProtection="1">
      <protection locked="0"/>
    </xf>
    <xf numFmtId="0" fontId="6" fillId="0" borderId="0" xfId="3" applyFont="1" applyProtection="1">
      <protection locked="0"/>
    </xf>
    <xf numFmtId="0" fontId="1" fillId="0" borderId="0" xfId="3" applyAlignment="1" applyProtection="1">
      <alignment horizontal="center"/>
      <protection locked="0"/>
    </xf>
    <xf numFmtId="0" fontId="1" fillId="0" borderId="0" xfId="3" applyBorder="1" applyAlignment="1" applyProtection="1">
      <alignment horizontal="left"/>
      <protection locked="0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1" fontId="0" fillId="0" borderId="20" xfId="0" applyNumberFormat="1" applyBorder="1" applyAlignment="1">
      <alignment horizontal="center"/>
    </xf>
    <xf numFmtId="164" fontId="0" fillId="0" borderId="5" xfId="1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0" borderId="22" xfId="1" applyNumberFormat="1" applyFont="1" applyBorder="1" applyAlignment="1">
      <alignment horizontal="center"/>
    </xf>
    <xf numFmtId="164" fontId="0" fillId="0" borderId="12" xfId="1" applyNumberFormat="1" applyFont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164" fontId="0" fillId="0" borderId="19" xfId="1" applyNumberFormat="1" applyFont="1" applyBorder="1" applyAlignment="1">
      <alignment horizontal="center"/>
    </xf>
    <xf numFmtId="164" fontId="0" fillId="0" borderId="23" xfId="1" applyNumberFormat="1" applyFont="1" applyBorder="1" applyAlignment="1">
      <alignment horizontal="center"/>
    </xf>
    <xf numFmtId="164" fontId="0" fillId="0" borderId="24" xfId="1" applyNumberFormat="1" applyFont="1" applyBorder="1" applyAlignment="1">
      <alignment horizontal="center"/>
    </xf>
    <xf numFmtId="164" fontId="0" fillId="0" borderId="25" xfId="1" applyNumberFormat="1" applyFont="1" applyBorder="1" applyAlignment="1">
      <alignment horizontal="center"/>
    </xf>
    <xf numFmtId="0" fontId="14" fillId="0" borderId="26" xfId="0" applyFont="1" applyBorder="1" applyAlignment="1">
      <alignment horizontal="center" vertical="center" wrapText="1"/>
    </xf>
    <xf numFmtId="164" fontId="0" fillId="0" borderId="28" xfId="1" applyNumberFormat="1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7" xfId="0" applyBorder="1" applyAlignment="1">
      <alignment horizontal="center"/>
    </xf>
    <xf numFmtId="164" fontId="1" fillId="0" borderId="33" xfId="4" applyNumberFormat="1" applyFont="1" applyBorder="1" applyAlignment="1" applyProtection="1">
      <alignment horizontal="center"/>
      <protection locked="0"/>
    </xf>
    <xf numFmtId="164" fontId="1" fillId="0" borderId="33" xfId="3" applyNumberFormat="1" applyFont="1" applyBorder="1" applyAlignment="1" applyProtection="1">
      <alignment horizontal="center"/>
      <protection locked="0"/>
    </xf>
    <xf numFmtId="1" fontId="1" fillId="0" borderId="13" xfId="4" applyNumberFormat="1" applyFont="1" applyBorder="1" applyAlignment="1" applyProtection="1">
      <alignment horizontal="center"/>
      <protection locked="0"/>
    </xf>
    <xf numFmtId="0" fontId="0" fillId="0" borderId="35" xfId="3" applyFont="1" applyFill="1" applyBorder="1" applyAlignment="1" applyProtection="1">
      <alignment horizontal="left" vertical="center"/>
      <protection locked="0"/>
    </xf>
    <xf numFmtId="165" fontId="1" fillId="0" borderId="14" xfId="3" applyNumberFormat="1" applyFill="1" applyBorder="1" applyAlignment="1" applyProtection="1">
      <alignment horizontal="center" vertical="center"/>
      <protection locked="0"/>
    </xf>
    <xf numFmtId="0" fontId="0" fillId="0" borderId="37" xfId="3" applyFont="1" applyFill="1" applyBorder="1" applyAlignment="1" applyProtection="1">
      <alignment horizontal="left" vertical="center"/>
      <protection locked="0"/>
    </xf>
    <xf numFmtId="165" fontId="1" fillId="0" borderId="15" xfId="3" applyNumberFormat="1" applyFill="1" applyBorder="1" applyAlignment="1" applyProtection="1">
      <alignment horizontal="center" vertical="center"/>
      <protection locked="0"/>
    </xf>
    <xf numFmtId="0" fontId="0" fillId="2" borderId="35" xfId="3" applyFont="1" applyFill="1" applyBorder="1" applyAlignment="1" applyProtection="1">
      <alignment horizontal="left" vertical="center"/>
      <protection locked="0"/>
    </xf>
    <xf numFmtId="165" fontId="1" fillId="2" borderId="14" xfId="3" applyNumberFormat="1" applyFill="1" applyBorder="1" applyAlignment="1" applyProtection="1">
      <alignment horizontal="center" vertical="center"/>
      <protection locked="0"/>
    </xf>
    <xf numFmtId="0" fontId="0" fillId="2" borderId="37" xfId="3" applyFont="1" applyFill="1" applyBorder="1" applyAlignment="1" applyProtection="1">
      <alignment horizontal="left" vertical="center"/>
      <protection locked="0"/>
    </xf>
    <xf numFmtId="165" fontId="1" fillId="2" borderId="15" xfId="3" applyNumberForma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/>
    </xf>
    <xf numFmtId="1" fontId="3" fillId="3" borderId="4" xfId="4" applyNumberFormat="1" applyFont="1" applyFill="1" applyBorder="1" applyAlignment="1" applyProtection="1">
      <alignment horizontal="center" vertical="center"/>
    </xf>
    <xf numFmtId="10" fontId="1" fillId="0" borderId="33" xfId="3" applyNumberFormat="1" applyFont="1" applyBorder="1" applyAlignment="1" applyProtection="1">
      <alignment horizontal="center"/>
      <protection locked="0"/>
    </xf>
    <xf numFmtId="164" fontId="2" fillId="3" borderId="2" xfId="4" applyNumberFormat="1" applyFont="1" applyFill="1" applyBorder="1" applyAlignment="1" applyProtection="1">
      <alignment horizontal="center"/>
    </xf>
    <xf numFmtId="1" fontId="0" fillId="0" borderId="36" xfId="4" applyNumberFormat="1" applyFont="1" applyFill="1" applyBorder="1" applyAlignment="1" applyProtection="1">
      <alignment horizontal="left" vertical="center"/>
      <protection locked="0"/>
    </xf>
    <xf numFmtId="1" fontId="0" fillId="0" borderId="38" xfId="4" applyNumberFormat="1" applyFont="1" applyFill="1" applyBorder="1" applyAlignment="1" applyProtection="1">
      <alignment horizontal="left" vertical="center"/>
      <protection locked="0"/>
    </xf>
    <xf numFmtId="1" fontId="0" fillId="2" borderId="36" xfId="4" applyNumberFormat="1" applyFont="1" applyFill="1" applyBorder="1" applyAlignment="1" applyProtection="1">
      <alignment horizontal="left" vertical="center"/>
      <protection locked="0"/>
    </xf>
    <xf numFmtId="1" fontId="0" fillId="2" borderId="38" xfId="4" applyNumberFormat="1" applyFont="1" applyFill="1" applyBorder="1" applyAlignment="1" applyProtection="1">
      <alignment horizontal="left" vertical="center"/>
      <protection locked="0"/>
    </xf>
    <xf numFmtId="0" fontId="3" fillId="0" borderId="0" xfId="5" applyFont="1" applyAlignment="1" applyProtection="1">
      <alignment horizontal="left" vertical="center"/>
      <protection locked="0"/>
    </xf>
    <xf numFmtId="0" fontId="12" fillId="0" borderId="0" xfId="2" applyFont="1" applyAlignment="1" applyProtection="1">
      <alignment horizontal="left" vertical="center"/>
      <protection locked="0"/>
    </xf>
    <xf numFmtId="0" fontId="6" fillId="0" borderId="0" xfId="5" applyFont="1" applyAlignment="1" applyProtection="1">
      <alignment horizontal="left"/>
      <protection locked="0"/>
    </xf>
    <xf numFmtId="165" fontId="6" fillId="0" borderId="0" xfId="3" applyNumberFormat="1" applyFont="1" applyProtection="1">
      <protection locked="0"/>
    </xf>
    <xf numFmtId="0" fontId="12" fillId="0" borderId="0" xfId="2" applyFont="1" applyAlignment="1" applyProtection="1">
      <alignment vertical="center"/>
      <protection locked="0"/>
    </xf>
    <xf numFmtId="165" fontId="6" fillId="0" borderId="0" xfId="4" applyNumberFormat="1" applyFont="1" applyProtection="1">
      <protection locked="0"/>
    </xf>
    <xf numFmtId="0" fontId="0" fillId="0" borderId="29" xfId="0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" fillId="0" borderId="0" xfId="3" applyAlignment="1" applyProtection="1">
      <alignment horizontal="center"/>
      <protection locked="0"/>
    </xf>
    <xf numFmtId="0" fontId="12" fillId="0" borderId="0" xfId="2" applyFont="1" applyAlignment="1" applyProtection="1">
      <alignment horizontal="left" vertical="center"/>
      <protection locked="0"/>
    </xf>
    <xf numFmtId="0" fontId="1" fillId="3" borderId="3" xfId="3" applyFont="1" applyFill="1" applyBorder="1" applyAlignment="1" applyProtection="1">
      <alignment horizontal="left"/>
      <protection locked="0"/>
    </xf>
    <xf numFmtId="0" fontId="1" fillId="3" borderId="7" xfId="3" applyFont="1" applyFill="1" applyBorder="1" applyAlignment="1" applyProtection="1">
      <alignment horizontal="left"/>
      <protection locked="0"/>
    </xf>
    <xf numFmtId="0" fontId="1" fillId="0" borderId="32" xfId="3" applyFont="1" applyBorder="1" applyAlignment="1" applyProtection="1">
      <alignment horizontal="left"/>
      <protection locked="0"/>
    </xf>
    <xf numFmtId="0" fontId="1" fillId="0" borderId="0" xfId="3" applyBorder="1" applyAlignment="1" applyProtection="1">
      <alignment horizontal="left"/>
      <protection locked="0"/>
    </xf>
    <xf numFmtId="0" fontId="0" fillId="0" borderId="32" xfId="3" applyFont="1" applyBorder="1" applyAlignment="1" applyProtection="1">
      <alignment horizontal="left"/>
      <protection locked="0"/>
    </xf>
    <xf numFmtId="0" fontId="0" fillId="0" borderId="34" xfId="3" applyFont="1" applyBorder="1" applyAlignment="1" applyProtection="1">
      <alignment horizontal="left"/>
      <protection locked="0"/>
    </xf>
    <xf numFmtId="0" fontId="7" fillId="0" borderId="8" xfId="5" applyFont="1" applyBorder="1" applyAlignment="1" applyProtection="1">
      <alignment horizontal="center" vertical="center" wrapText="1"/>
      <protection locked="0"/>
    </xf>
    <xf numFmtId="0" fontId="7" fillId="0" borderId="9" xfId="5" applyFont="1" applyBorder="1" applyAlignment="1" applyProtection="1">
      <alignment horizontal="center" vertical="center" wrapText="1"/>
      <protection locked="0"/>
    </xf>
    <xf numFmtId="0" fontId="11" fillId="2" borderId="10" xfId="5" applyFont="1" applyFill="1" applyBorder="1" applyAlignment="1" applyProtection="1">
      <alignment horizontal="center" vertical="center" wrapText="1"/>
      <protection locked="0"/>
    </xf>
    <xf numFmtId="0" fontId="11" fillId="2" borderId="11" xfId="5" applyFont="1" applyFill="1" applyBorder="1" applyAlignment="1" applyProtection="1">
      <alignment horizontal="center" vertical="center" wrapText="1"/>
      <protection locked="0"/>
    </xf>
    <xf numFmtId="0" fontId="8" fillId="4" borderId="0" xfId="3" applyFont="1" applyFill="1" applyAlignment="1" applyProtection="1">
      <alignment horizontal="center" vertical="center"/>
      <protection locked="0"/>
    </xf>
    <xf numFmtId="0" fontId="0" fillId="0" borderId="30" xfId="3" applyFont="1" applyBorder="1" applyAlignment="1" applyProtection="1">
      <alignment horizontal="left"/>
      <protection locked="0"/>
    </xf>
    <xf numFmtId="0" fontId="1" fillId="0" borderId="31" xfId="3" applyBorder="1" applyAlignment="1" applyProtection="1">
      <alignment horizontal="left"/>
      <protection locked="0"/>
    </xf>
    <xf numFmtId="0" fontId="1" fillId="3" borderId="1" xfId="3" applyFont="1" applyFill="1" applyBorder="1" applyAlignment="1" applyProtection="1">
      <alignment horizontal="left"/>
      <protection locked="0"/>
    </xf>
    <xf numFmtId="0" fontId="1" fillId="3" borderId="6" xfId="3" applyFill="1" applyBorder="1" applyAlignment="1" applyProtection="1">
      <alignment horizontal="left"/>
      <protection locked="0"/>
    </xf>
  </cellXfs>
  <cellStyles count="6">
    <cellStyle name="Hipervínculo" xfId="2" builtinId="8"/>
    <cellStyle name="Moneda" xfId="1" builtinId="4"/>
    <cellStyle name="Moneda 2" xfId="4" xr:uid="{AE04A725-BE56-450D-8301-CAAF3D1E2926}"/>
    <cellStyle name="Normal" xfId="0" builtinId="0"/>
    <cellStyle name="Normal 2" xfId="3" xr:uid="{ADC9D289-D149-41ED-BE49-2DD0072C1C67}"/>
    <cellStyle name="Normal 3" xfId="5" xr:uid="{31BFFAEA-1B1E-4BCB-B12A-A1DE29E2DF07}"/>
  </cellStyles>
  <dxfs count="0"/>
  <tableStyles count="0" defaultTableStyle="TableStyleMedium2" defaultPivotStyle="PivotStyleLight16"/>
  <colors>
    <mruColors>
      <color rgb="FFFFFFCC"/>
      <color rgb="FFE4FFC9"/>
      <color rgb="FFCCFFCC"/>
      <color rgb="FFFF4F4F"/>
      <color rgb="FFFFFFFF"/>
      <color rgb="FF66FF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Sueldo de inversiones</c:v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DATOS!$F$3:$F$43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cat>
          <c:val>
            <c:numRef>
              <c:f>('Meta financiera 2020'!$C$13,'Meta financiera 2020'!$C$15,'Meta financiera 2020'!$C$17,'Meta financiera 2020'!$C$19,'Meta financiera 2020'!$C$21,'Meta financiera 2020'!$C$23,'Meta financiera 2020'!$C$25,'Meta financiera 2020'!$C$27,'Meta financiera 2020'!$C$29,'Meta financiera 2020'!$C$31,'Meta financiera 2020'!$C$33,'Meta financiera 2020'!$C$35,'Meta financiera 2020'!$C$37,'Meta financiera 2020'!$C$39,'Meta financiera 2020'!$C$41,'Meta financiera 2020'!$C$43,'Meta financiera 2020'!$C$45,'Meta financiera 2020'!$C$47,'Meta financiera 2020'!$C$49,'Meta financiera 2020'!$C$51,'Meta financiera 2020'!$C$53,'Meta financiera 2020'!$C$55,'Meta financiera 2020'!$C$57,'Meta financiera 2020'!$C$59,'Meta financiera 2020'!$C$61,'Meta financiera 2020'!$C$63,'Meta financiera 2020'!$C$65,'Meta financiera 2020'!$C$67,'Meta financiera 2020'!$C$69,'Meta financiera 2020'!$C$71,'Meta financiera 2020'!$C$73,'Meta financiera 2020'!$C$75,'Meta financiera 2020'!$C$77,'Meta financiera 2020'!$C$79,'Meta financiera 2020'!$C$81,'Meta financiera 2020'!$C$83,'Meta financiera 2020'!$C$85,'Meta financiera 2020'!$C$87,'Meta financiera 2020'!$C$89,'Meta financiera 2020'!$C$91,'Meta financiera 2020'!$C$93,'Meta financiera 2020'!$C$95)</c:f>
              <c:numCache>
                <c:formatCode>"$"#,##0</c:formatCode>
                <c:ptCount val="42"/>
                <c:pt idx="0">
                  <c:v>16.041666666666668</c:v>
                </c:pt>
                <c:pt idx="1">
                  <c:v>197.42751134937376</c:v>
                </c:pt>
                <c:pt idx="2">
                  <c:v>405.99148619520673</c:v>
                </c:pt>
                <c:pt idx="3">
                  <c:v>626.3201086155957</c:v>
                </c:pt>
                <c:pt idx="4">
                  <c:v>859.07699720841129</c:v>
                </c:pt>
                <c:pt idx="5">
                  <c:v>1104.963203876742</c:v>
                </c:pt>
                <c:pt idx="6">
                  <c:v>1364.719325361549</c:v>
                </c:pt>
                <c:pt idx="7">
                  <c:v>1639.1277338813588</c:v>
                </c:pt>
                <c:pt idx="8">
                  <c:v>1929.0149335975711</c:v>
                </c:pt>
                <c:pt idx="9">
                  <c:v>2235.2540500029295</c:v>
                </c:pt>
                <c:pt idx="10">
                  <c:v>2558.7674597310706</c:v>
                </c:pt>
                <c:pt idx="11">
                  <c:v>2900.5295687080056</c:v>
                </c:pt>
                <c:pt idx="12">
                  <c:v>3261.5697470131777</c:v>
                </c:pt>
                <c:pt idx="13">
                  <c:v>3642.9754292897564</c:v>
                </c:pt>
                <c:pt idx="14">
                  <c:v>4045.8953900424435</c:v>
                </c:pt>
                <c:pt idx="15">
                  <c:v>4471.543203687811</c:v>
                </c:pt>
                <c:pt idx="16">
                  <c:v>4921.2008997786979</c:v>
                </c:pt>
                <c:pt idx="17">
                  <c:v>5396.2228244119597</c:v>
                </c:pt>
                <c:pt idx="18">
                  <c:v>5898.0397194500038</c:v>
                </c:pt>
                <c:pt idx="19">
                  <c:v>6428.1630318424577</c:v>
                </c:pt>
                <c:pt idx="20">
                  <c:v>6988.1894660274602</c:v>
                </c:pt>
                <c:pt idx="21">
                  <c:v>7579.8057931241792</c:v>
                </c:pt>
                <c:pt idx="22">
                  <c:v>8204.7939314015748</c:v>
                </c:pt>
                <c:pt idx="23">
                  <c:v>8865.036313325536</c:v>
                </c:pt>
                <c:pt idx="24">
                  <c:v>9562.5215553496782</c:v>
                </c:pt>
                <c:pt idx="25">
                  <c:v>10299.350447526889</c:v>
                </c:pt>
                <c:pt idx="26">
                  <c:v>11077.742280982062</c:v>
                </c:pt>
                <c:pt idx="27">
                  <c:v>11900.041532304009</c:v>
                </c:pt>
                <c:pt idx="28">
                  <c:v>12768.724924989663</c:v>
                </c:pt>
                <c:pt idx="29">
                  <c:v>13686.408889209159</c:v>
                </c:pt>
                <c:pt idx="30">
                  <c:v>14655.857442360393</c:v>
                </c:pt>
                <c:pt idx="31">
                  <c:v>15679.990514148745</c:v>
                </c:pt>
                <c:pt idx="32">
                  <c:v>16761.892741266736</c:v>
                </c:pt>
                <c:pt idx="33">
                  <c:v>17904.822758162798</c:v>
                </c:pt>
                <c:pt idx="34">
                  <c:v>19112.223011882379</c:v>
                </c:pt>
                <c:pt idx="35">
                  <c:v>20387.730130543227</c:v>
                </c:pt>
                <c:pt idx="36">
                  <c:v>21735.185876674255</c:v>
                </c:pt>
                <c:pt idx="37">
                  <c:v>23158.648718408735</c:v>
                </c:pt>
                <c:pt idx="38">
                  <c:v>24662.406053383766</c:v>
                </c:pt>
                <c:pt idx="39">
                  <c:v>26250.987122163788</c:v>
                </c:pt>
                <c:pt idx="40">
                  <c:v>27929.17665008266</c:v>
                </c:pt>
                <c:pt idx="41">
                  <c:v>29702.029258592851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AA-4DC6-B08F-161F7E4B20BD}"/>
            </c:ext>
          </c:extLst>
        </c:ser>
        <c:ser>
          <c:idx val="1"/>
          <c:order val="1"/>
          <c:tx>
            <c:v>Sueldo deseado</c:v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DATOS!$F$3:$F$43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cat>
          <c:val>
            <c:numRef>
              <c:f>DATOS!$G$3:$G$44</c:f>
              <c:numCache>
                <c:formatCode>_("$"* #,##0.00_);_("$"* \(#,##0.00\);_("$"* "-"??_);_(@_)</c:formatCode>
                <c:ptCount val="42"/>
                <c:pt idx="0">
                  <c:v>15000</c:v>
                </c:pt>
                <c:pt idx="1">
                  <c:v>15000</c:v>
                </c:pt>
                <c:pt idx="2">
                  <c:v>15000</c:v>
                </c:pt>
                <c:pt idx="3">
                  <c:v>15000</c:v>
                </c:pt>
                <c:pt idx="4">
                  <c:v>15000</c:v>
                </c:pt>
                <c:pt idx="5">
                  <c:v>15000</c:v>
                </c:pt>
                <c:pt idx="6">
                  <c:v>15000</c:v>
                </c:pt>
                <c:pt idx="7">
                  <c:v>15000</c:v>
                </c:pt>
                <c:pt idx="8">
                  <c:v>15000</c:v>
                </c:pt>
                <c:pt idx="9">
                  <c:v>15000</c:v>
                </c:pt>
                <c:pt idx="10">
                  <c:v>15000</c:v>
                </c:pt>
                <c:pt idx="11">
                  <c:v>15000</c:v>
                </c:pt>
                <c:pt idx="12">
                  <c:v>15000</c:v>
                </c:pt>
                <c:pt idx="13">
                  <c:v>15000</c:v>
                </c:pt>
                <c:pt idx="14">
                  <c:v>15000</c:v>
                </c:pt>
                <c:pt idx="15">
                  <c:v>15000</c:v>
                </c:pt>
                <c:pt idx="16">
                  <c:v>15000</c:v>
                </c:pt>
                <c:pt idx="17">
                  <c:v>15000</c:v>
                </c:pt>
                <c:pt idx="18">
                  <c:v>15000</c:v>
                </c:pt>
                <c:pt idx="19">
                  <c:v>15000</c:v>
                </c:pt>
                <c:pt idx="20">
                  <c:v>15000</c:v>
                </c:pt>
                <c:pt idx="21">
                  <c:v>15000</c:v>
                </c:pt>
                <c:pt idx="22">
                  <c:v>15000</c:v>
                </c:pt>
                <c:pt idx="23">
                  <c:v>15000</c:v>
                </c:pt>
                <c:pt idx="24">
                  <c:v>15000</c:v>
                </c:pt>
                <c:pt idx="25">
                  <c:v>15000</c:v>
                </c:pt>
                <c:pt idx="26">
                  <c:v>15000</c:v>
                </c:pt>
                <c:pt idx="27">
                  <c:v>15000</c:v>
                </c:pt>
                <c:pt idx="28">
                  <c:v>15000</c:v>
                </c:pt>
                <c:pt idx="29">
                  <c:v>15000</c:v>
                </c:pt>
                <c:pt idx="30">
                  <c:v>15000</c:v>
                </c:pt>
                <c:pt idx="31">
                  <c:v>15000</c:v>
                </c:pt>
                <c:pt idx="32">
                  <c:v>15000</c:v>
                </c:pt>
                <c:pt idx="33">
                  <c:v>15000</c:v>
                </c:pt>
                <c:pt idx="34">
                  <c:v>15000</c:v>
                </c:pt>
                <c:pt idx="35">
                  <c:v>15000</c:v>
                </c:pt>
                <c:pt idx="36">
                  <c:v>15000</c:v>
                </c:pt>
                <c:pt idx="37">
                  <c:v>15000</c:v>
                </c:pt>
                <c:pt idx="38">
                  <c:v>15000</c:v>
                </c:pt>
                <c:pt idx="39">
                  <c:v>15000</c:v>
                </c:pt>
                <c:pt idx="40">
                  <c:v>15000</c:v>
                </c:pt>
                <c:pt idx="41">
                  <c:v>15000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AA-4DC6-B08F-161F7E4B2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6749600"/>
        <c:axId val="316750776"/>
      </c:lineChart>
      <c:catAx>
        <c:axId val="316749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CUÁNTOS AÑOS TE FALTAN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6750776"/>
        <c:crossesAt val="0"/>
        <c:auto val="1"/>
        <c:lblAlgn val="ctr"/>
        <c:lblOffset val="100"/>
        <c:tickLblSkip val="2"/>
        <c:tickMarkSkip val="1"/>
        <c:noMultiLvlLbl val="0"/>
      </c:catAx>
      <c:valAx>
        <c:axId val="31675077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valOr  meta  financiera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&quot;$&quot;#,##0.0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6749600"/>
        <c:crossesAt val="1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151572</xdr:colOff>
      <xdr:row>0</xdr:row>
      <xdr:rowOff>76696</xdr:rowOff>
    </xdr:from>
    <xdr:to>
      <xdr:col>10</xdr:col>
      <xdr:colOff>1139688</xdr:colOff>
      <xdr:row>20</xdr:row>
      <xdr:rowOff>13252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AED6A03-8192-4A2A-A225-629FD0B253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acebook.com/myprimermillon/" TargetMode="External"/><Relationship Id="rId1" Type="http://schemas.openxmlformats.org/officeDocument/2006/relationships/hyperlink" Target="https://myprimermillon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4F075-9B7F-40A4-B9CC-82217365FF75}">
  <dimension ref="A1:G494"/>
  <sheetViews>
    <sheetView zoomScale="85" zoomScaleNormal="85" workbookViewId="0">
      <selection activeCell="C4" sqref="C4"/>
    </sheetView>
  </sheetViews>
  <sheetFormatPr baseColWidth="10" defaultRowHeight="14.4" x14ac:dyDescent="0.3"/>
  <cols>
    <col min="1" max="1" width="5" customWidth="1"/>
    <col min="3" max="3" width="17.77734375" customWidth="1"/>
    <col min="5" max="5" width="8.88671875" customWidth="1"/>
    <col min="7" max="7" width="15.109375" customWidth="1"/>
  </cols>
  <sheetData>
    <row r="1" spans="1:7" ht="15" thickBot="1" x14ac:dyDescent="0.35"/>
    <row r="2" spans="1:7" ht="29.4" thickBot="1" x14ac:dyDescent="0.35">
      <c r="B2" s="17" t="s">
        <v>17</v>
      </c>
      <c r="C2" s="18" t="s">
        <v>18</v>
      </c>
      <c r="D2" s="29" t="s">
        <v>19</v>
      </c>
      <c r="F2" s="59" t="s">
        <v>62</v>
      </c>
      <c r="G2" s="59"/>
    </row>
    <row r="3" spans="1:7" x14ac:dyDescent="0.3">
      <c r="A3" s="58" t="s">
        <v>12</v>
      </c>
      <c r="B3" s="24">
        <v>1</v>
      </c>
      <c r="C3" s="25">
        <f>+'Meta financiera 2020'!C5+'Meta financiera 2020'!C6</f>
        <v>3500</v>
      </c>
      <c r="D3" s="26">
        <f>+C3*'Meta financiera 2020'!C$7/12</f>
        <v>16.041666666666668</v>
      </c>
      <c r="F3" s="2">
        <v>0</v>
      </c>
      <c r="G3" s="6">
        <f>+'Meta financiera 2020'!C$8</f>
        <v>15000</v>
      </c>
    </row>
    <row r="4" spans="1:7" x14ac:dyDescent="0.3">
      <c r="A4" s="58"/>
      <c r="B4" s="19">
        <v>2</v>
      </c>
      <c r="C4" s="20">
        <f>+C3+'Meta financiera 2020'!C$6+DATOS!D3</f>
        <v>7016.041666666667</v>
      </c>
      <c r="D4" s="27">
        <f>+C4*'Meta financiera 2020'!C$7/12</f>
        <v>32.156857638888887</v>
      </c>
      <c r="F4" s="2">
        <v>1</v>
      </c>
      <c r="G4" s="6">
        <f>+G3</f>
        <v>15000</v>
      </c>
    </row>
    <row r="5" spans="1:7" x14ac:dyDescent="0.3">
      <c r="A5" s="58"/>
      <c r="B5" s="19">
        <v>3</v>
      </c>
      <c r="C5" s="20">
        <f>+C4+'Meta financiera 2020'!C$6+DATOS!D4</f>
        <v>10548.198524305557</v>
      </c>
      <c r="D5" s="27">
        <f>+C5*'Meta financiera 2020'!C$7/12</f>
        <v>48.345909903067138</v>
      </c>
      <c r="F5" s="2">
        <v>2</v>
      </c>
      <c r="G5" s="6">
        <f t="shared" ref="G5:G43" si="0">+G4</f>
        <v>15000</v>
      </c>
    </row>
    <row r="6" spans="1:7" x14ac:dyDescent="0.3">
      <c r="A6" s="58"/>
      <c r="B6" s="19">
        <v>4</v>
      </c>
      <c r="C6" s="20">
        <f>+C5+'Meta financiera 2020'!C$6+DATOS!D5</f>
        <v>14096.544434208625</v>
      </c>
      <c r="D6" s="27">
        <f>+C6*'Meta financiera 2020'!C$7/12</f>
        <v>64.609161990122871</v>
      </c>
      <c r="F6" s="2">
        <v>3</v>
      </c>
      <c r="G6" s="6">
        <f t="shared" si="0"/>
        <v>15000</v>
      </c>
    </row>
    <row r="7" spans="1:7" x14ac:dyDescent="0.3">
      <c r="A7" s="58"/>
      <c r="B7" s="19">
        <v>5</v>
      </c>
      <c r="C7" s="20">
        <f>+C6+'Meta financiera 2020'!C$6+DATOS!D6</f>
        <v>17661.15359619875</v>
      </c>
      <c r="D7" s="27">
        <f>+C7*'Meta financiera 2020'!C$7/12</f>
        <v>80.946953982577597</v>
      </c>
      <c r="F7" s="2">
        <v>4</v>
      </c>
      <c r="G7" s="6">
        <f t="shared" si="0"/>
        <v>15000</v>
      </c>
    </row>
    <row r="8" spans="1:7" x14ac:dyDescent="0.3">
      <c r="A8" s="58"/>
      <c r="B8" s="19">
        <v>6</v>
      </c>
      <c r="C8" s="20">
        <f>+C7+'Meta financiera 2020'!C$6+DATOS!D7</f>
        <v>21242.100550181327</v>
      </c>
      <c r="D8" s="27">
        <f>+C8*'Meta financiera 2020'!C$7/12</f>
        <v>97.359627521664422</v>
      </c>
      <c r="F8" s="2">
        <v>5</v>
      </c>
      <c r="G8" s="6">
        <f t="shared" si="0"/>
        <v>15000</v>
      </c>
    </row>
    <row r="9" spans="1:7" x14ac:dyDescent="0.3">
      <c r="A9" s="58"/>
      <c r="B9" s="19">
        <v>7</v>
      </c>
      <c r="C9" s="20">
        <f>+C8+'Meta financiera 2020'!C$6+DATOS!D8</f>
        <v>24839.460177702993</v>
      </c>
      <c r="D9" s="27">
        <f>+C9*'Meta financiera 2020'!C$7/12</f>
        <v>113.84752581447206</v>
      </c>
      <c r="F9" s="2">
        <v>6</v>
      </c>
      <c r="G9" s="6">
        <f t="shared" si="0"/>
        <v>15000</v>
      </c>
    </row>
    <row r="10" spans="1:7" x14ac:dyDescent="0.3">
      <c r="A10" s="58"/>
      <c r="B10" s="19">
        <v>8</v>
      </c>
      <c r="C10" s="20">
        <f>+C9+'Meta financiera 2020'!C$6+DATOS!D9</f>
        <v>28453.307703517465</v>
      </c>
      <c r="D10" s="27">
        <f>+C10*'Meta financiera 2020'!C$7/12</f>
        <v>130.41099364112171</v>
      </c>
      <c r="F10" s="2">
        <v>7</v>
      </c>
      <c r="G10" s="6">
        <f t="shared" si="0"/>
        <v>15000</v>
      </c>
    </row>
    <row r="11" spans="1:7" x14ac:dyDescent="0.3">
      <c r="A11" s="58"/>
      <c r="B11" s="19">
        <v>9</v>
      </c>
      <c r="C11" s="20">
        <f>+C10+'Meta financiera 2020'!C$6+DATOS!D10</f>
        <v>32083.718697158587</v>
      </c>
      <c r="D11" s="27">
        <f>+C11*'Meta financiera 2020'!C$7/12</f>
        <v>147.05037736197684</v>
      </c>
      <c r="F11" s="2">
        <v>8</v>
      </c>
      <c r="G11" s="6">
        <f t="shared" si="0"/>
        <v>15000</v>
      </c>
    </row>
    <row r="12" spans="1:7" x14ac:dyDescent="0.3">
      <c r="A12" s="58"/>
      <c r="B12" s="19">
        <v>10</v>
      </c>
      <c r="C12" s="20">
        <f>+C11+'Meta financiera 2020'!C$6+DATOS!D11</f>
        <v>35730.769074520569</v>
      </c>
      <c r="D12" s="27">
        <f>+C12*'Meta financiera 2020'!C$7/12</f>
        <v>163.76602492488595</v>
      </c>
      <c r="F12" s="2">
        <v>9</v>
      </c>
      <c r="G12" s="6">
        <f t="shared" si="0"/>
        <v>15000</v>
      </c>
    </row>
    <row r="13" spans="1:7" x14ac:dyDescent="0.3">
      <c r="A13" s="58"/>
      <c r="B13" s="19">
        <v>11</v>
      </c>
      <c r="C13" s="20">
        <f>+C12+'Meta financiera 2020'!C$6+DATOS!D12</f>
        <v>39394.535099445457</v>
      </c>
      <c r="D13" s="27">
        <f>+C13*'Meta financiera 2020'!C$7/12</f>
        <v>180.55828587245833</v>
      </c>
      <c r="F13" s="2">
        <v>10</v>
      </c>
      <c r="G13" s="6">
        <f t="shared" si="0"/>
        <v>15000</v>
      </c>
    </row>
    <row r="14" spans="1:7" ht="15" thickBot="1" x14ac:dyDescent="0.35">
      <c r="A14" s="58"/>
      <c r="B14" s="21">
        <v>12</v>
      </c>
      <c r="C14" s="22">
        <f>+C13+'Meta financiera 2020'!C$6+DATOS!D13</f>
        <v>43075.093385317916</v>
      </c>
      <c r="D14" s="28">
        <f>+C14*'Meta financiera 2020'!C$7/12</f>
        <v>197.42751134937376</v>
      </c>
      <c r="F14" s="2">
        <v>11</v>
      </c>
      <c r="G14" s="6">
        <f t="shared" si="0"/>
        <v>15000</v>
      </c>
    </row>
    <row r="15" spans="1:7" x14ac:dyDescent="0.3">
      <c r="A15" s="58" t="s">
        <v>21</v>
      </c>
      <c r="B15" s="32">
        <v>13</v>
      </c>
      <c r="C15" s="23">
        <f>+C14+'Meta financiera 2020'!C$6+DATOS!D14</f>
        <v>46772.520896667287</v>
      </c>
      <c r="D15" s="30">
        <f>+C15*'Meta financiera 2020'!C$7/12</f>
        <v>214.37405410972508</v>
      </c>
      <c r="F15" s="2">
        <v>12</v>
      </c>
      <c r="G15" s="6">
        <f t="shared" si="0"/>
        <v>15000</v>
      </c>
    </row>
    <row r="16" spans="1:7" x14ac:dyDescent="0.3">
      <c r="A16" s="58"/>
      <c r="B16" s="31">
        <v>14</v>
      </c>
      <c r="C16" s="20">
        <f>+C15+'Meta financiera 2020'!C$6+DATOS!D15</f>
        <v>50486.894950777016</v>
      </c>
      <c r="D16" s="27">
        <f>+C16*'Meta financiera 2020'!C$7/12</f>
        <v>231.39826852439467</v>
      </c>
      <c r="F16" s="2">
        <v>13</v>
      </c>
      <c r="G16" s="6">
        <f t="shared" si="0"/>
        <v>15000</v>
      </c>
    </row>
    <row r="17" spans="1:7" x14ac:dyDescent="0.3">
      <c r="A17" s="58"/>
      <c r="B17" s="31">
        <v>15</v>
      </c>
      <c r="C17" s="20">
        <f>+C16+'Meta financiera 2020'!C$6+DATOS!D16</f>
        <v>54218.293219301413</v>
      </c>
      <c r="D17" s="27">
        <f>+C17*'Meta financiera 2020'!C$7/12</f>
        <v>248.50051058846483</v>
      </c>
      <c r="F17" s="2">
        <v>14</v>
      </c>
      <c r="G17" s="6">
        <f t="shared" si="0"/>
        <v>15000</v>
      </c>
    </row>
    <row r="18" spans="1:7" x14ac:dyDescent="0.3">
      <c r="A18" s="58"/>
      <c r="B18" s="31">
        <v>16</v>
      </c>
      <c r="C18" s="20">
        <f>+C17+'Meta financiera 2020'!C$6+DATOS!D17</f>
        <v>57966.793729889876</v>
      </c>
      <c r="D18" s="27">
        <f>+C18*'Meta financiera 2020'!C$7/12</f>
        <v>265.68113792866194</v>
      </c>
      <c r="F18" s="2">
        <v>15</v>
      </c>
      <c r="G18" s="6">
        <f t="shared" si="0"/>
        <v>15000</v>
      </c>
    </row>
    <row r="19" spans="1:7" x14ac:dyDescent="0.3">
      <c r="A19" s="58"/>
      <c r="B19" s="31">
        <v>17</v>
      </c>
      <c r="C19" s="20">
        <f>+C18+'Meta financiera 2020'!C$6+DATOS!D18</f>
        <v>61732.474867818535</v>
      </c>
      <c r="D19" s="27">
        <f>+C19*'Meta financiera 2020'!C$7/12</f>
        <v>282.94050981083495</v>
      </c>
      <c r="F19" s="2">
        <v>16</v>
      </c>
      <c r="G19" s="6">
        <f t="shared" si="0"/>
        <v>15000</v>
      </c>
    </row>
    <row r="20" spans="1:7" x14ac:dyDescent="0.3">
      <c r="A20" s="58"/>
      <c r="B20" s="31">
        <v>18</v>
      </c>
      <c r="C20" s="20">
        <f>+C19+'Meta financiera 2020'!C$6+DATOS!D19</f>
        <v>65515.415377629368</v>
      </c>
      <c r="D20" s="27">
        <f>+C20*'Meta financiera 2020'!C$7/12</f>
        <v>300.27898714746794</v>
      </c>
      <c r="F20" s="2">
        <v>17</v>
      </c>
      <c r="G20" s="6">
        <f t="shared" si="0"/>
        <v>15000</v>
      </c>
    </row>
    <row r="21" spans="1:7" x14ac:dyDescent="0.3">
      <c r="A21" s="58"/>
      <c r="B21" s="31">
        <v>19</v>
      </c>
      <c r="C21" s="20">
        <f>+C20+'Meta financiera 2020'!C$6+DATOS!D20</f>
        <v>69315.694364776835</v>
      </c>
      <c r="D21" s="27">
        <f>+C21*'Meta financiera 2020'!C$7/12</f>
        <v>317.69693250522715</v>
      </c>
      <c r="F21" s="2">
        <v>18</v>
      </c>
      <c r="G21" s="6">
        <f t="shared" si="0"/>
        <v>15000</v>
      </c>
    </row>
    <row r="22" spans="1:7" x14ac:dyDescent="0.3">
      <c r="A22" s="58"/>
      <c r="B22" s="31">
        <v>20</v>
      </c>
      <c r="C22" s="20">
        <f>+C21+'Meta financiera 2020'!C$6+DATOS!D21</f>
        <v>73133.391297282069</v>
      </c>
      <c r="D22" s="27">
        <f>+C22*'Meta financiera 2020'!C$7/12</f>
        <v>335.19471011254285</v>
      </c>
      <c r="F22" s="2">
        <v>19</v>
      </c>
      <c r="G22" s="6">
        <f t="shared" si="0"/>
        <v>15000</v>
      </c>
    </row>
    <row r="23" spans="1:7" x14ac:dyDescent="0.3">
      <c r="A23" s="58"/>
      <c r="B23" s="31">
        <v>21</v>
      </c>
      <c r="C23" s="20">
        <f>+C22+'Meta financiera 2020'!C$6+DATOS!D22</f>
        <v>76968.58600739461</v>
      </c>
      <c r="D23" s="27">
        <f>+C23*'Meta financiera 2020'!C$7/12</f>
        <v>352.77268586722533</v>
      </c>
      <c r="F23" s="2">
        <v>20</v>
      </c>
      <c r="G23" s="6">
        <f t="shared" si="0"/>
        <v>15000</v>
      </c>
    </row>
    <row r="24" spans="1:7" x14ac:dyDescent="0.3">
      <c r="A24" s="58"/>
      <c r="B24" s="31">
        <v>22</v>
      </c>
      <c r="C24" s="20">
        <f>+C23+'Meta financiera 2020'!C$6+DATOS!D23</f>
        <v>80821.358693261835</v>
      </c>
      <c r="D24" s="27">
        <f>+C24*'Meta financiera 2020'!C$7/12</f>
        <v>370.43122734411673</v>
      </c>
      <c r="F24" s="2">
        <v>21</v>
      </c>
      <c r="G24" s="6">
        <f t="shared" si="0"/>
        <v>15000</v>
      </c>
    </row>
    <row r="25" spans="1:7" x14ac:dyDescent="0.3">
      <c r="A25" s="58"/>
      <c r="B25" s="31">
        <v>23</v>
      </c>
      <c r="C25" s="20">
        <f>+C24+'Meta financiera 2020'!C$6+DATOS!D24</f>
        <v>84691.789920605952</v>
      </c>
      <c r="D25" s="27">
        <f>+C25*'Meta financiera 2020'!C$7/12</f>
        <v>388.17070380277727</v>
      </c>
      <c r="F25" s="2">
        <v>22</v>
      </c>
      <c r="G25" s="6">
        <f t="shared" si="0"/>
        <v>15000</v>
      </c>
    </row>
    <row r="26" spans="1:7" ht="15" thickBot="1" x14ac:dyDescent="0.35">
      <c r="A26" s="58"/>
      <c r="B26" s="21">
        <v>24</v>
      </c>
      <c r="C26" s="22">
        <f>+C25+'Meta financiera 2020'!C$6+DATOS!D25</f>
        <v>88579.960624408734</v>
      </c>
      <c r="D26" s="28">
        <f>+C26*'Meta financiera 2020'!C$7/12</f>
        <v>405.99148619520673</v>
      </c>
      <c r="F26" s="2">
        <v>23</v>
      </c>
      <c r="G26" s="6">
        <f t="shared" si="0"/>
        <v>15000</v>
      </c>
    </row>
    <row r="27" spans="1:7" ht="14.4" customHeight="1" x14ac:dyDescent="0.3">
      <c r="A27" s="58" t="s">
        <v>13</v>
      </c>
      <c r="B27" s="32">
        <v>25</v>
      </c>
      <c r="C27" s="23">
        <f>+C26+'Meta financiera 2020'!C$6+DATOS!D26</f>
        <v>92485.952110603946</v>
      </c>
      <c r="D27" s="30">
        <f>+C27*'Meta financiera 2020'!C$7/12</f>
        <v>423.89394717360142</v>
      </c>
      <c r="F27" s="2">
        <v>24</v>
      </c>
      <c r="G27" s="6">
        <f t="shared" si="0"/>
        <v>15000</v>
      </c>
    </row>
    <row r="28" spans="1:7" x14ac:dyDescent="0.3">
      <c r="A28" s="58"/>
      <c r="B28" s="31">
        <v>26</v>
      </c>
      <c r="C28" s="20">
        <f>+C27+'Meta financiera 2020'!C$6+DATOS!D27</f>
        <v>96409.846057777555</v>
      </c>
      <c r="D28" s="27">
        <f>+C28*'Meta financiera 2020'!C$7/12</f>
        <v>441.87846109814717</v>
      </c>
      <c r="F28" s="2">
        <v>25</v>
      </c>
      <c r="G28" s="6">
        <f t="shared" si="0"/>
        <v>15000</v>
      </c>
    </row>
    <row r="29" spans="1:7" x14ac:dyDescent="0.3">
      <c r="A29" s="58"/>
      <c r="B29" s="31">
        <v>27</v>
      </c>
      <c r="C29" s="20">
        <f>+C28+'Meta financiera 2020'!C$6+DATOS!D28</f>
        <v>100351.72451887571</v>
      </c>
      <c r="D29" s="27">
        <f>+C29*'Meta financiera 2020'!C$7/12</f>
        <v>459.94540404484701</v>
      </c>
      <c r="F29" s="2">
        <v>26</v>
      </c>
      <c r="G29" s="6">
        <f t="shared" si="0"/>
        <v>15000</v>
      </c>
    </row>
    <row r="30" spans="1:7" x14ac:dyDescent="0.3">
      <c r="A30" s="58"/>
      <c r="B30" s="31">
        <v>28</v>
      </c>
      <c r="C30" s="20">
        <f>+C29+'Meta financiera 2020'!C$6+DATOS!D29</f>
        <v>104311.66992292056</v>
      </c>
      <c r="D30" s="27">
        <f>+C30*'Meta financiera 2020'!C$7/12</f>
        <v>478.09515381338588</v>
      </c>
      <c r="F30" s="2">
        <v>27</v>
      </c>
      <c r="G30" s="6">
        <f t="shared" si="0"/>
        <v>15000</v>
      </c>
    </row>
    <row r="31" spans="1:7" x14ac:dyDescent="0.3">
      <c r="A31" s="58"/>
      <c r="B31" s="31">
        <v>29</v>
      </c>
      <c r="C31" s="20">
        <f>+C30+'Meta financiera 2020'!C$6+DATOS!D30</f>
        <v>108289.76507673394</v>
      </c>
      <c r="D31" s="27">
        <f>+C31*'Meta financiera 2020'!C$7/12</f>
        <v>496.3280899350305</v>
      </c>
      <c r="F31" s="2">
        <v>28</v>
      </c>
      <c r="G31" s="6">
        <f t="shared" si="0"/>
        <v>15000</v>
      </c>
    </row>
    <row r="32" spans="1:7" x14ac:dyDescent="0.3">
      <c r="A32" s="58"/>
      <c r="B32" s="31">
        <v>30</v>
      </c>
      <c r="C32" s="20">
        <f>+C31+'Meta financiera 2020'!C$6+DATOS!D31</f>
        <v>112286.09316666897</v>
      </c>
      <c r="D32" s="27">
        <f>+C32*'Meta financiera 2020'!C$7/12</f>
        <v>514.64459368056612</v>
      </c>
      <c r="F32" s="2">
        <v>29</v>
      </c>
      <c r="G32" s="6">
        <f t="shared" si="0"/>
        <v>15000</v>
      </c>
    </row>
    <row r="33" spans="1:7" x14ac:dyDescent="0.3">
      <c r="A33" s="58"/>
      <c r="B33" s="31">
        <v>31</v>
      </c>
      <c r="C33" s="20">
        <f>+C32+'Meta financiera 2020'!C$6+DATOS!D32</f>
        <v>116300.73776034954</v>
      </c>
      <c r="D33" s="27">
        <f>+C33*'Meta financiera 2020'!C$7/12</f>
        <v>533.04504806826878</v>
      </c>
      <c r="F33" s="2">
        <v>30</v>
      </c>
      <c r="G33" s="6">
        <f t="shared" si="0"/>
        <v>15000</v>
      </c>
    </row>
    <row r="34" spans="1:7" x14ac:dyDescent="0.3">
      <c r="A34" s="58"/>
      <c r="B34" s="31">
        <v>32</v>
      </c>
      <c r="C34" s="20">
        <f>+C33+'Meta financiera 2020'!C$6+DATOS!D33</f>
        <v>120333.7828084178</v>
      </c>
      <c r="D34" s="27">
        <f>+C34*'Meta financiera 2020'!C$7/12</f>
        <v>551.52983787191499</v>
      </c>
      <c r="F34" s="2">
        <v>31</v>
      </c>
      <c r="G34" s="6">
        <f t="shared" si="0"/>
        <v>15000</v>
      </c>
    </row>
    <row r="35" spans="1:7" x14ac:dyDescent="0.3">
      <c r="A35" s="58"/>
      <c r="B35" s="31">
        <v>33</v>
      </c>
      <c r="C35" s="20">
        <f>+C34+'Meta financiera 2020'!C$6+DATOS!D34</f>
        <v>124385.31264628972</v>
      </c>
      <c r="D35" s="27">
        <f>+C35*'Meta financiera 2020'!C$7/12</f>
        <v>570.09934962882789</v>
      </c>
      <c r="F35" s="2">
        <v>32</v>
      </c>
      <c r="G35" s="6">
        <f t="shared" si="0"/>
        <v>15000</v>
      </c>
    </row>
    <row r="36" spans="1:7" x14ac:dyDescent="0.3">
      <c r="A36" s="58"/>
      <c r="B36" s="31">
        <v>34</v>
      </c>
      <c r="C36" s="20">
        <f>+C35+'Meta financiera 2020'!C$6+DATOS!D35</f>
        <v>128455.41199591855</v>
      </c>
      <c r="D36" s="27">
        <f>+C36*'Meta financiera 2020'!C$7/12</f>
        <v>588.75397164796004</v>
      </c>
      <c r="F36" s="2">
        <v>33</v>
      </c>
      <c r="G36" s="6">
        <f t="shared" si="0"/>
        <v>15000</v>
      </c>
    </row>
    <row r="37" spans="1:7" x14ac:dyDescent="0.3">
      <c r="A37" s="58"/>
      <c r="B37" s="31">
        <v>35</v>
      </c>
      <c r="C37" s="20">
        <f>+C36+'Meta financiera 2020'!C$6+DATOS!D36</f>
        <v>132544.16596756651</v>
      </c>
      <c r="D37" s="27">
        <f>+C37*'Meta financiera 2020'!C$7/12</f>
        <v>607.49409401801324</v>
      </c>
      <c r="F37" s="2">
        <v>34</v>
      </c>
      <c r="G37" s="6">
        <f t="shared" si="0"/>
        <v>15000</v>
      </c>
    </row>
    <row r="38" spans="1:7" ht="15" thickBot="1" x14ac:dyDescent="0.35">
      <c r="A38" s="58"/>
      <c r="B38" s="21">
        <v>36</v>
      </c>
      <c r="C38" s="22">
        <f>+C37+'Meta financiera 2020'!C$6+DATOS!D37</f>
        <v>136651.66006158452</v>
      </c>
      <c r="D38" s="28">
        <f>+C38*'Meta financiera 2020'!C$7/12</f>
        <v>626.3201086155957</v>
      </c>
      <c r="F38" s="2">
        <v>35</v>
      </c>
      <c r="G38" s="6">
        <f t="shared" si="0"/>
        <v>15000</v>
      </c>
    </row>
    <row r="39" spans="1:7" ht="14.4" customHeight="1" x14ac:dyDescent="0.3">
      <c r="A39" s="58" t="s">
        <v>14</v>
      </c>
      <c r="B39" s="32">
        <v>37</v>
      </c>
      <c r="C39" s="23">
        <f>+C38+'Meta financiera 2020'!C$6+DATOS!D38</f>
        <v>140777.98017020011</v>
      </c>
      <c r="D39" s="30">
        <f>+C39*'Meta financiera 2020'!C$7/12</f>
        <v>645.23240911341725</v>
      </c>
      <c r="F39" s="2">
        <v>36</v>
      </c>
      <c r="G39" s="6">
        <f t="shared" si="0"/>
        <v>15000</v>
      </c>
    </row>
    <row r="40" spans="1:7" x14ac:dyDescent="0.3">
      <c r="A40" s="58"/>
      <c r="B40" s="31">
        <v>38</v>
      </c>
      <c r="C40" s="20">
        <f>+C39+'Meta financiera 2020'!C$6+DATOS!D39</f>
        <v>144923.21257931352</v>
      </c>
      <c r="D40" s="27">
        <f>+C40*'Meta financiera 2020'!C$7/12</f>
        <v>664.23139098852027</v>
      </c>
      <c r="F40" s="2">
        <v>37</v>
      </c>
      <c r="G40" s="6">
        <f t="shared" si="0"/>
        <v>15000</v>
      </c>
    </row>
    <row r="41" spans="1:7" x14ac:dyDescent="0.3">
      <c r="A41" s="58"/>
      <c r="B41" s="31">
        <v>39</v>
      </c>
      <c r="C41" s="20">
        <f>+C40+'Meta financiera 2020'!C$6+DATOS!D40</f>
        <v>149087.44397030203</v>
      </c>
      <c r="D41" s="27">
        <f>+C41*'Meta financiera 2020'!C$7/12</f>
        <v>683.31745153055101</v>
      </c>
      <c r="F41" s="2">
        <v>38</v>
      </c>
      <c r="G41" s="6">
        <f t="shared" si="0"/>
        <v>15000</v>
      </c>
    </row>
    <row r="42" spans="1:7" x14ac:dyDescent="0.3">
      <c r="A42" s="58"/>
      <c r="B42" s="31">
        <v>40</v>
      </c>
      <c r="C42" s="20">
        <f>+C41+'Meta financiera 2020'!C$6+DATOS!D41</f>
        <v>153270.76142183258</v>
      </c>
      <c r="D42" s="27">
        <f>+C42*'Meta financiera 2020'!C$7/12</f>
        <v>702.49098985006594</v>
      </c>
      <c r="F42" s="2">
        <v>39</v>
      </c>
      <c r="G42" s="6">
        <f t="shared" si="0"/>
        <v>15000</v>
      </c>
    </row>
    <row r="43" spans="1:7" x14ac:dyDescent="0.3">
      <c r="A43" s="58"/>
      <c r="B43" s="31">
        <v>41</v>
      </c>
      <c r="C43" s="20">
        <f>+C42+'Meta financiera 2020'!C$6+DATOS!D42</f>
        <v>157473.25241168265</v>
      </c>
      <c r="D43" s="27">
        <f>+C43*'Meta financiera 2020'!C$7/12</f>
        <v>721.75240688687882</v>
      </c>
      <c r="F43" s="2">
        <v>40</v>
      </c>
      <c r="G43" s="6">
        <f t="shared" si="0"/>
        <v>15000</v>
      </c>
    </row>
    <row r="44" spans="1:7" x14ac:dyDescent="0.3">
      <c r="A44" s="58"/>
      <c r="B44" s="31">
        <v>42</v>
      </c>
      <c r="C44" s="20">
        <f>+C43+'Meta financiera 2020'!C$6+DATOS!D43</f>
        <v>161695.00481856952</v>
      </c>
      <c r="D44" s="27">
        <f>+C44*'Meta financiera 2020'!C$7/12</f>
        <v>741.10210541844356</v>
      </c>
      <c r="F44" s="2">
        <v>41</v>
      </c>
      <c r="G44" s="6">
        <f t="shared" ref="G44" si="1">+G43</f>
        <v>15000</v>
      </c>
    </row>
    <row r="45" spans="1:7" x14ac:dyDescent="0.3">
      <c r="A45" s="58"/>
      <c r="B45" s="31">
        <v>43</v>
      </c>
      <c r="C45" s="20">
        <f>+C44+'Meta financiera 2020'!C$6+DATOS!D44</f>
        <v>165936.10692398797</v>
      </c>
      <c r="D45" s="27">
        <f>+C45*'Meta financiera 2020'!C$7/12</f>
        <v>760.54049006827825</v>
      </c>
    </row>
    <row r="46" spans="1:7" x14ac:dyDescent="0.3">
      <c r="A46" s="58"/>
      <c r="B46" s="31">
        <v>44</v>
      </c>
      <c r="C46" s="20">
        <f>+C45+'Meta financiera 2020'!C$6+DATOS!D45</f>
        <v>170196.64741405626</v>
      </c>
      <c r="D46" s="27">
        <f>+C46*'Meta financiera 2020'!C$7/12</f>
        <v>780.06796731442455</v>
      </c>
    </row>
    <row r="47" spans="1:7" x14ac:dyDescent="0.3">
      <c r="A47" s="58"/>
      <c r="B47" s="31">
        <v>45</v>
      </c>
      <c r="C47" s="20">
        <f>+C46+'Meta financiera 2020'!C$6+DATOS!D46</f>
        <v>174476.71538137068</v>
      </c>
      <c r="D47" s="27">
        <f>+C47*'Meta financiera 2020'!C$7/12</f>
        <v>799.68494549794889</v>
      </c>
    </row>
    <row r="48" spans="1:7" x14ac:dyDescent="0.3">
      <c r="A48" s="58"/>
      <c r="B48" s="31">
        <v>46</v>
      </c>
      <c r="C48" s="20">
        <f>+C47+'Meta financiera 2020'!C$6+DATOS!D47</f>
        <v>178776.40032686864</v>
      </c>
      <c r="D48" s="27">
        <f>+C48*'Meta financiera 2020'!C$7/12</f>
        <v>819.39183483148133</v>
      </c>
    </row>
    <row r="49" spans="1:4" x14ac:dyDescent="0.3">
      <c r="A49" s="58"/>
      <c r="B49" s="31">
        <v>47</v>
      </c>
      <c r="C49" s="20">
        <f>+C48+'Meta financiera 2020'!C$6+DATOS!D48</f>
        <v>183095.79216170011</v>
      </c>
      <c r="D49" s="27">
        <f>+C49*'Meta financiera 2020'!C$7/12</f>
        <v>839.18904740779226</v>
      </c>
    </row>
    <row r="50" spans="1:4" ht="15" thickBot="1" x14ac:dyDescent="0.35">
      <c r="A50" s="58"/>
      <c r="B50" s="21">
        <v>48</v>
      </c>
      <c r="C50" s="22">
        <f>+C49+'Meta financiera 2020'!C$6+DATOS!D49</f>
        <v>187434.98120910791</v>
      </c>
      <c r="D50" s="28">
        <f>+C50*'Meta financiera 2020'!C$7/12</f>
        <v>859.07699720841129</v>
      </c>
    </row>
    <row r="51" spans="1:4" ht="14.4" customHeight="1" x14ac:dyDescent="0.3">
      <c r="A51" s="58" t="s">
        <v>15</v>
      </c>
      <c r="B51" s="32">
        <v>49</v>
      </c>
      <c r="C51" s="23">
        <f>+C50+'Meta financiera 2020'!C$6+DATOS!D50</f>
        <v>191794.05820631632</v>
      </c>
      <c r="D51" s="30">
        <f>+C51*'Meta financiera 2020'!C$7/12</f>
        <v>879.05610011228316</v>
      </c>
    </row>
    <row r="52" spans="1:4" x14ac:dyDescent="0.3">
      <c r="A52" s="58"/>
      <c r="B52" s="31">
        <v>50</v>
      </c>
      <c r="C52" s="20">
        <f>+C51+'Meta financiera 2020'!C$6+DATOS!D51</f>
        <v>196173.11430642859</v>
      </c>
      <c r="D52" s="27">
        <f>+C52*'Meta financiera 2020'!C$7/12</f>
        <v>899.12677390446436</v>
      </c>
    </row>
    <row r="53" spans="1:4" x14ac:dyDescent="0.3">
      <c r="A53" s="58"/>
      <c r="B53" s="31">
        <v>51</v>
      </c>
      <c r="C53" s="20">
        <f>+C52+'Meta financiera 2020'!C$6+DATOS!D52</f>
        <v>200572.24108033304</v>
      </c>
      <c r="D53" s="27">
        <f>+C53*'Meta financiera 2020'!C$7/12</f>
        <v>919.28943828485978</v>
      </c>
    </row>
    <row r="54" spans="1:4" x14ac:dyDescent="0.3">
      <c r="A54" s="58"/>
      <c r="B54" s="31">
        <v>52</v>
      </c>
      <c r="C54" s="20">
        <f>+C53+'Meta financiera 2020'!C$6+DATOS!D53</f>
        <v>204991.53051861789</v>
      </c>
      <c r="D54" s="27">
        <f>+C54*'Meta financiera 2020'!C$7/12</f>
        <v>939.54451487699862</v>
      </c>
    </row>
    <row r="55" spans="1:4" x14ac:dyDescent="0.3">
      <c r="A55" s="58"/>
      <c r="B55" s="31">
        <v>53</v>
      </c>
      <c r="C55" s="20">
        <f>+C54+'Meta financiera 2020'!C$6+DATOS!D54</f>
        <v>209431.07503349488</v>
      </c>
      <c r="D55" s="27">
        <f>+C55*'Meta financiera 2020'!C$7/12</f>
        <v>959.89242723685163</v>
      </c>
    </row>
    <row r="56" spans="1:4" x14ac:dyDescent="0.3">
      <c r="A56" s="58"/>
      <c r="B56" s="31">
        <v>54</v>
      </c>
      <c r="C56" s="20">
        <f>+C55+'Meta financiera 2020'!C$6+DATOS!D55</f>
        <v>213890.96746073174</v>
      </c>
      <c r="D56" s="27">
        <f>+C56*'Meta financiera 2020'!C$7/12</f>
        <v>980.33360086168716</v>
      </c>
    </row>
    <row r="57" spans="1:4" x14ac:dyDescent="0.3">
      <c r="A57" s="58"/>
      <c r="B57" s="31">
        <v>55</v>
      </c>
      <c r="C57" s="20">
        <f>+C56+'Meta financiera 2020'!C$6+DATOS!D56</f>
        <v>218371.30106159343</v>
      </c>
      <c r="D57" s="27">
        <f>+C57*'Meta financiera 2020'!C$7/12</f>
        <v>1000.8684631989699</v>
      </c>
    </row>
    <row r="58" spans="1:4" x14ac:dyDescent="0.3">
      <c r="A58" s="58"/>
      <c r="B58" s="31">
        <v>56</v>
      </c>
      <c r="C58" s="20">
        <f>+C57+'Meta financiera 2020'!C$6+DATOS!D57</f>
        <v>222872.16952479241</v>
      </c>
      <c r="D58" s="27">
        <f>+C58*'Meta financiera 2020'!C$7/12</f>
        <v>1021.4974436552985</v>
      </c>
    </row>
    <row r="59" spans="1:4" x14ac:dyDescent="0.3">
      <c r="A59" s="58"/>
      <c r="B59" s="31">
        <v>57</v>
      </c>
      <c r="C59" s="20">
        <f>+C58+'Meta financiera 2020'!C$6+DATOS!D58</f>
        <v>227393.66696844771</v>
      </c>
      <c r="D59" s="27">
        <f>+C59*'Meta financiera 2020'!C$7/12</f>
        <v>1042.2209736053853</v>
      </c>
    </row>
    <row r="60" spans="1:4" x14ac:dyDescent="0.3">
      <c r="A60" s="58"/>
      <c r="B60" s="31">
        <v>58</v>
      </c>
      <c r="C60" s="20">
        <f>+C59+'Meta financiera 2020'!C$6+DATOS!D59</f>
        <v>231935.88794205309</v>
      </c>
      <c r="D60" s="27">
        <f>+C60*'Meta financiera 2020'!C$7/12</f>
        <v>1063.0394864010766</v>
      </c>
    </row>
    <row r="61" spans="1:4" x14ac:dyDescent="0.3">
      <c r="A61" s="58"/>
      <c r="B61" s="31">
        <v>59</v>
      </c>
      <c r="C61" s="20">
        <f>+C60+'Meta financiera 2020'!C$6+DATOS!D60</f>
        <v>236498.92742845416</v>
      </c>
      <c r="D61" s="27">
        <f>+C61*'Meta financiera 2020'!C$7/12</f>
        <v>1083.953417380415</v>
      </c>
    </row>
    <row r="62" spans="1:4" ht="15" thickBot="1" x14ac:dyDescent="0.35">
      <c r="A62" s="58"/>
      <c r="B62" s="21">
        <v>60</v>
      </c>
      <c r="C62" s="22">
        <f>+C61+'Meta financiera 2020'!C$6+DATOS!D61</f>
        <v>241082.88084583459</v>
      </c>
      <c r="D62" s="28">
        <f>+C62*'Meta financiera 2020'!C$7/12</f>
        <v>1104.963203876742</v>
      </c>
    </row>
    <row r="63" spans="1:4" ht="14.4" customHeight="1" x14ac:dyDescent="0.3">
      <c r="A63" s="58" t="s">
        <v>16</v>
      </c>
      <c r="B63" s="32">
        <v>61</v>
      </c>
      <c r="C63" s="23">
        <f>+C62+'Meta financiera 2020'!C$6+DATOS!D62</f>
        <v>245687.84404971133</v>
      </c>
      <c r="D63" s="30">
        <f>+C63*'Meta financiera 2020'!C$7/12</f>
        <v>1126.0692852278437</v>
      </c>
    </row>
    <row r="64" spans="1:4" x14ac:dyDescent="0.3">
      <c r="A64" s="58"/>
      <c r="B64" s="31">
        <v>62</v>
      </c>
      <c r="C64" s="20">
        <f>+C63+'Meta financiera 2020'!C$6+DATOS!D63</f>
        <v>250313.91333493916</v>
      </c>
      <c r="D64" s="27">
        <f>+C64*'Meta financiera 2020'!C$7/12</f>
        <v>1147.2721027851378</v>
      </c>
    </row>
    <row r="65" spans="1:4" x14ac:dyDescent="0.3">
      <c r="A65" s="58"/>
      <c r="B65" s="31">
        <v>63</v>
      </c>
      <c r="C65" s="20">
        <f>+C64+'Meta financiera 2020'!C$6+DATOS!D64</f>
        <v>254961.18543772431</v>
      </c>
      <c r="D65" s="27">
        <f>+C65*'Meta financiera 2020'!C$7/12</f>
        <v>1168.5720999229031</v>
      </c>
    </row>
    <row r="66" spans="1:4" x14ac:dyDescent="0.3">
      <c r="A66" s="58"/>
      <c r="B66" s="31">
        <v>64</v>
      </c>
      <c r="C66" s="20">
        <f>+C65+'Meta financiera 2020'!C$6+DATOS!D65</f>
        <v>259629.75753764721</v>
      </c>
      <c r="D66" s="27">
        <f>+C66*'Meta financiera 2020'!C$7/12</f>
        <v>1189.9697220475498</v>
      </c>
    </row>
    <row r="67" spans="1:4" x14ac:dyDescent="0.3">
      <c r="A67" s="58"/>
      <c r="B67" s="31">
        <v>65</v>
      </c>
      <c r="C67" s="20">
        <f>+C66+'Meta financiera 2020'!C$6+DATOS!D66</f>
        <v>264319.72725969477</v>
      </c>
      <c r="D67" s="27">
        <f>+C67*'Meta financiera 2020'!C$7/12</f>
        <v>1211.4654166069342</v>
      </c>
    </row>
    <row r="68" spans="1:4" x14ac:dyDescent="0.3">
      <c r="A68" s="58"/>
      <c r="B68" s="31">
        <v>66</v>
      </c>
      <c r="C68" s="20">
        <f>+C67+'Meta financiera 2020'!C$6+DATOS!D67</f>
        <v>269031.1926763017</v>
      </c>
      <c r="D68" s="27">
        <f>+C68*'Meta financiera 2020'!C$7/12</f>
        <v>1233.0596330997162</v>
      </c>
    </row>
    <row r="69" spans="1:4" x14ac:dyDescent="0.3">
      <c r="A69" s="58"/>
      <c r="B69" s="31">
        <v>67</v>
      </c>
      <c r="C69" s="20">
        <f>+C68+'Meta financiera 2020'!C$6+DATOS!D68</f>
        <v>273764.2523094014</v>
      </c>
      <c r="D69" s="27">
        <f>+C69*'Meta financiera 2020'!C$7/12</f>
        <v>1254.7528230847563</v>
      </c>
    </row>
    <row r="70" spans="1:4" x14ac:dyDescent="0.3">
      <c r="A70" s="58"/>
      <c r="B70" s="31">
        <v>68</v>
      </c>
      <c r="C70" s="20">
        <f>+C69+'Meta financiera 2020'!C$6+DATOS!D69</f>
        <v>278519.00513248617</v>
      </c>
      <c r="D70" s="27">
        <f>+C70*'Meta financiera 2020'!C$7/12</f>
        <v>1276.5454401905615</v>
      </c>
    </row>
    <row r="71" spans="1:4" x14ac:dyDescent="0.3">
      <c r="A71" s="58"/>
      <c r="B71" s="31">
        <v>69</v>
      </c>
      <c r="C71" s="20">
        <f>+C70+'Meta financiera 2020'!C$6+DATOS!D70</f>
        <v>283295.55057267676</v>
      </c>
      <c r="D71" s="27">
        <f>+C71*'Meta financiera 2020'!C$7/12</f>
        <v>1298.4379401247686</v>
      </c>
    </row>
    <row r="72" spans="1:4" x14ac:dyDescent="0.3">
      <c r="A72" s="58"/>
      <c r="B72" s="31">
        <v>70</v>
      </c>
      <c r="C72" s="20">
        <f>+C71+'Meta financiera 2020'!C$6+DATOS!D71</f>
        <v>288093.98851280153</v>
      </c>
      <c r="D72" s="27">
        <f>+C72*'Meta financiera 2020'!C$7/12</f>
        <v>1320.4307806836737</v>
      </c>
    </row>
    <row r="73" spans="1:4" x14ac:dyDescent="0.3">
      <c r="A73" s="58"/>
      <c r="B73" s="31">
        <v>71</v>
      </c>
      <c r="C73" s="20">
        <f>+C72+'Meta financiera 2020'!C$6+DATOS!D72</f>
        <v>292914.41929348523</v>
      </c>
      <c r="D73" s="27">
        <f>+C73*'Meta financiera 2020'!C$7/12</f>
        <v>1342.5244217618074</v>
      </c>
    </row>
    <row r="74" spans="1:4" ht="15" thickBot="1" x14ac:dyDescent="0.35">
      <c r="A74" s="58"/>
      <c r="B74" s="21">
        <v>72</v>
      </c>
      <c r="C74" s="22">
        <f>+C73+'Meta financiera 2020'!C$6+DATOS!D73</f>
        <v>297756.94371524703</v>
      </c>
      <c r="D74" s="28">
        <f>+C74*'Meta financiera 2020'!C$7/12</f>
        <v>1364.719325361549</v>
      </c>
    </row>
    <row r="75" spans="1:4" ht="14.4" customHeight="1" x14ac:dyDescent="0.3">
      <c r="A75" s="58" t="s">
        <v>22</v>
      </c>
      <c r="B75" s="32">
        <v>73</v>
      </c>
      <c r="C75" s="23">
        <f>+C74+'Meta financiera 2020'!C$6+DATOS!D74</f>
        <v>302621.66304060858</v>
      </c>
      <c r="D75" s="30">
        <f>+C75*'Meta financiera 2020'!C$7/12</f>
        <v>1387.0159556027893</v>
      </c>
    </row>
    <row r="76" spans="1:4" x14ac:dyDescent="0.3">
      <c r="A76" s="58"/>
      <c r="B76" s="31">
        <v>74</v>
      </c>
      <c r="C76" s="20">
        <f>+C75+'Meta financiera 2020'!C$6+DATOS!D75</f>
        <v>307508.67899621138</v>
      </c>
      <c r="D76" s="27">
        <f>+C76*'Meta financiera 2020'!C$7/12</f>
        <v>1409.4147787326356</v>
      </c>
    </row>
    <row r="77" spans="1:4" x14ac:dyDescent="0.3">
      <c r="A77" s="58"/>
      <c r="B77" s="31">
        <v>75</v>
      </c>
      <c r="C77" s="20">
        <f>+C76+'Meta financiera 2020'!C$6+DATOS!D76</f>
        <v>312418.09377494402</v>
      </c>
      <c r="D77" s="27">
        <f>+C77*'Meta financiera 2020'!C$7/12</f>
        <v>1431.9162631351601</v>
      </c>
    </row>
    <row r="78" spans="1:4" x14ac:dyDescent="0.3">
      <c r="A78" s="58"/>
      <c r="B78" s="31">
        <v>76</v>
      </c>
      <c r="C78" s="20">
        <f>+C77+'Meta financiera 2020'!C$6+DATOS!D77</f>
        <v>317350.01003807917</v>
      </c>
      <c r="D78" s="27">
        <f>+C78*'Meta financiera 2020'!C$7/12</f>
        <v>1454.5208793411964</v>
      </c>
    </row>
    <row r="79" spans="1:4" x14ac:dyDescent="0.3">
      <c r="A79" s="58"/>
      <c r="B79" s="31">
        <v>77</v>
      </c>
      <c r="C79" s="20">
        <f>+C78+'Meta financiera 2020'!C$6+DATOS!D78</f>
        <v>322304.53091742034</v>
      </c>
      <c r="D79" s="27">
        <f>+C79*'Meta financiera 2020'!C$7/12</f>
        <v>1477.2291000381765</v>
      </c>
    </row>
    <row r="80" spans="1:4" x14ac:dyDescent="0.3">
      <c r="A80" s="58"/>
      <c r="B80" s="31">
        <v>78</v>
      </c>
      <c r="C80" s="20">
        <f>+C79+'Meta financiera 2020'!C$6+DATOS!D79</f>
        <v>327281.76001745852</v>
      </c>
      <c r="D80" s="27">
        <f>+C80*'Meta financiera 2020'!C$7/12</f>
        <v>1500.0414000800183</v>
      </c>
    </row>
    <row r="81" spans="1:4" x14ac:dyDescent="0.3">
      <c r="A81" s="58"/>
      <c r="B81" s="31">
        <v>79</v>
      </c>
      <c r="C81" s="20">
        <f>+C80+'Meta financiera 2020'!C$6+DATOS!D80</f>
        <v>332281.80141753855</v>
      </c>
      <c r="D81" s="27">
        <f>+C81*'Meta financiera 2020'!C$7/12</f>
        <v>1522.9582564970517</v>
      </c>
    </row>
    <row r="82" spans="1:4" x14ac:dyDescent="0.3">
      <c r="A82" s="58"/>
      <c r="B82" s="31">
        <v>80</v>
      </c>
      <c r="C82" s="20">
        <f>+C81+'Meta financiera 2020'!C$6+DATOS!D81</f>
        <v>337304.75967403559</v>
      </c>
      <c r="D82" s="27">
        <f>+C82*'Meta financiera 2020'!C$7/12</f>
        <v>1545.9801485059963</v>
      </c>
    </row>
    <row r="83" spans="1:4" x14ac:dyDescent="0.3">
      <c r="A83" s="58"/>
      <c r="B83" s="31">
        <v>81</v>
      </c>
      <c r="C83" s="20">
        <f>+C82+'Meta financiera 2020'!C$6+DATOS!D82</f>
        <v>342350.7398225416</v>
      </c>
      <c r="D83" s="27">
        <f>+C83*'Meta financiera 2020'!C$7/12</f>
        <v>1569.1075575199823</v>
      </c>
    </row>
    <row r="84" spans="1:4" x14ac:dyDescent="0.3">
      <c r="A84" s="58"/>
      <c r="B84" s="31">
        <v>82</v>
      </c>
      <c r="C84" s="20">
        <f>+C83+'Meta financiera 2020'!C$6+DATOS!D83</f>
        <v>347419.84738006158</v>
      </c>
      <c r="D84" s="27">
        <f>+C84*'Meta financiera 2020'!C$7/12</f>
        <v>1592.3409671586157</v>
      </c>
    </row>
    <row r="85" spans="1:4" x14ac:dyDescent="0.3">
      <c r="A85" s="58"/>
      <c r="B85" s="31">
        <v>83</v>
      </c>
      <c r="C85" s="20">
        <f>+C84+'Meta financiera 2020'!C$6+DATOS!D84</f>
        <v>352512.18834722019</v>
      </c>
      <c r="D85" s="27">
        <f>+C85*'Meta financiera 2020'!C$7/12</f>
        <v>1615.6808632580926</v>
      </c>
    </row>
    <row r="86" spans="1:4" ht="15" thickBot="1" x14ac:dyDescent="0.35">
      <c r="A86" s="58"/>
      <c r="B86" s="21">
        <v>84</v>
      </c>
      <c r="C86" s="22">
        <f>+C85+'Meta financiera 2020'!C$6+DATOS!D85</f>
        <v>357627.86921047827</v>
      </c>
      <c r="D86" s="28">
        <f>+C86*'Meta financiera 2020'!C$7/12</f>
        <v>1639.1277338813588</v>
      </c>
    </row>
    <row r="87" spans="1:4" ht="14.4" customHeight="1" x14ac:dyDescent="0.3">
      <c r="A87" s="58" t="s">
        <v>23</v>
      </c>
      <c r="B87" s="32">
        <v>85</v>
      </c>
      <c r="C87" s="23">
        <f>+C86+'Meta financiera 2020'!C$6+DATOS!D86</f>
        <v>362766.99694435962</v>
      </c>
      <c r="D87" s="30">
        <f>+C87*'Meta financiera 2020'!C$7/12</f>
        <v>1662.682069328315</v>
      </c>
    </row>
    <row r="88" spans="1:4" x14ac:dyDescent="0.3">
      <c r="A88" s="58"/>
      <c r="B88" s="31">
        <v>86</v>
      </c>
      <c r="C88" s="20">
        <f>+C87+'Meta financiera 2020'!C$6+DATOS!D87</f>
        <v>367929.67901368794</v>
      </c>
      <c r="D88" s="27">
        <f>+C88*'Meta financiera 2020'!C$7/12</f>
        <v>1686.3443621460699</v>
      </c>
    </row>
    <row r="89" spans="1:4" x14ac:dyDescent="0.3">
      <c r="A89" s="58"/>
      <c r="B89" s="31">
        <v>87</v>
      </c>
      <c r="C89" s="20">
        <f>+C88+'Meta financiera 2020'!C$6+DATOS!D88</f>
        <v>373116.02337583399</v>
      </c>
      <c r="D89" s="27">
        <f>+C89*'Meta financiera 2020'!C$7/12</f>
        <v>1710.1151071392389</v>
      </c>
    </row>
    <row r="90" spans="1:4" x14ac:dyDescent="0.3">
      <c r="A90" s="58"/>
      <c r="B90" s="31">
        <v>88</v>
      </c>
      <c r="C90" s="20">
        <f>+C89+'Meta financiera 2020'!C$6+DATOS!D89</f>
        <v>378326.13848297321</v>
      </c>
      <c r="D90" s="27">
        <f>+C90*'Meta financiera 2020'!C$7/12</f>
        <v>1733.9948013802939</v>
      </c>
    </row>
    <row r="91" spans="1:4" x14ac:dyDescent="0.3">
      <c r="A91" s="58"/>
      <c r="B91" s="31">
        <v>89</v>
      </c>
      <c r="C91" s="20">
        <f>+C90+'Meta financiera 2020'!C$6+DATOS!D90</f>
        <v>383560.13328435353</v>
      </c>
      <c r="D91" s="27">
        <f>+C91*'Meta financiera 2020'!C$7/12</f>
        <v>1757.9839442199536</v>
      </c>
    </row>
    <row r="92" spans="1:4" x14ac:dyDescent="0.3">
      <c r="A92" s="58"/>
      <c r="B92" s="31">
        <v>90</v>
      </c>
      <c r="C92" s="20">
        <f>+C91+'Meta financiera 2020'!C$6+DATOS!D91</f>
        <v>388818.11722857348</v>
      </c>
      <c r="D92" s="27">
        <f>+C92*'Meta financiera 2020'!C$7/12</f>
        <v>1782.0830372976286</v>
      </c>
    </row>
    <row r="93" spans="1:4" x14ac:dyDescent="0.3">
      <c r="A93" s="58"/>
      <c r="B93" s="31">
        <v>91</v>
      </c>
      <c r="C93" s="20">
        <f>+C92+'Meta financiera 2020'!C$6+DATOS!D92</f>
        <v>394100.20026587113</v>
      </c>
      <c r="D93" s="27">
        <f>+C93*'Meta financiera 2020'!C$7/12</f>
        <v>1806.2925845519094</v>
      </c>
    </row>
    <row r="94" spans="1:4" x14ac:dyDescent="0.3">
      <c r="A94" s="58"/>
      <c r="B94" s="31">
        <v>92</v>
      </c>
      <c r="C94" s="20">
        <f>+C93+'Meta financiera 2020'!C$6+DATOS!D93</f>
        <v>399406.49285042303</v>
      </c>
      <c r="D94" s="27">
        <f>+C94*'Meta financiera 2020'!C$7/12</f>
        <v>1830.6130922311056</v>
      </c>
    </row>
    <row r="95" spans="1:4" x14ac:dyDescent="0.3">
      <c r="A95" s="58"/>
      <c r="B95" s="31">
        <v>93</v>
      </c>
      <c r="C95" s="20">
        <f>+C94+'Meta financiera 2020'!C$6+DATOS!D94</f>
        <v>404737.10594265413</v>
      </c>
      <c r="D95" s="27">
        <f>+C95*'Meta financiera 2020'!C$7/12</f>
        <v>1855.0450689038314</v>
      </c>
    </row>
    <row r="96" spans="1:4" x14ac:dyDescent="0.3">
      <c r="A96" s="58"/>
      <c r="B96" s="31">
        <v>94</v>
      </c>
      <c r="C96" s="20">
        <f>+C95+'Meta financiera 2020'!C$6+DATOS!D95</f>
        <v>410092.15101155796</v>
      </c>
      <c r="D96" s="27">
        <f>+C96*'Meta financiera 2020'!C$7/12</f>
        <v>1879.5890254696405</v>
      </c>
    </row>
    <row r="97" spans="1:4" x14ac:dyDescent="0.3">
      <c r="A97" s="58"/>
      <c r="B97" s="31">
        <v>95</v>
      </c>
      <c r="C97" s="20">
        <f>+C96+'Meta financiera 2020'!C$6+DATOS!D96</f>
        <v>415471.74003702757</v>
      </c>
      <c r="D97" s="27">
        <f>+C97*'Meta financiera 2020'!C$7/12</f>
        <v>1904.2454751697096</v>
      </c>
    </row>
    <row r="98" spans="1:4" ht="15" thickBot="1" x14ac:dyDescent="0.35">
      <c r="A98" s="58"/>
      <c r="B98" s="21">
        <v>96</v>
      </c>
      <c r="C98" s="22">
        <f>+C97+'Meta financiera 2020'!C$6+DATOS!D97</f>
        <v>420875.98551219731</v>
      </c>
      <c r="D98" s="28">
        <f>+C98*'Meta financiera 2020'!C$7/12</f>
        <v>1929.0149335975711</v>
      </c>
    </row>
    <row r="99" spans="1:4" ht="14.4" customHeight="1" x14ac:dyDescent="0.3">
      <c r="A99" s="58" t="s">
        <v>24</v>
      </c>
      <c r="B99" s="32">
        <v>97</v>
      </c>
      <c r="C99" s="23">
        <f>+C98+'Meta financiera 2020'!C$6+DATOS!D98</f>
        <v>426305.0004457949</v>
      </c>
      <c r="D99" s="30">
        <f>+C99*'Meta financiera 2020'!C$7/12</f>
        <v>1953.8979187098932</v>
      </c>
    </row>
    <row r="100" spans="1:4" x14ac:dyDescent="0.3">
      <c r="A100" s="58"/>
      <c r="B100" s="31">
        <v>98</v>
      </c>
      <c r="C100" s="20">
        <f>+C99+'Meta financiera 2020'!C$6+DATOS!D99</f>
        <v>431758.8983645048</v>
      </c>
      <c r="D100" s="27">
        <f>+C100*'Meta financiera 2020'!C$7/12</f>
        <v>1978.8949508373137</v>
      </c>
    </row>
    <row r="101" spans="1:4" x14ac:dyDescent="0.3">
      <c r="A101" s="58"/>
      <c r="B101" s="31">
        <v>99</v>
      </c>
      <c r="C101" s="20">
        <f>+C100+'Meta financiera 2020'!C$6+DATOS!D100</f>
        <v>437237.7933153421</v>
      </c>
      <c r="D101" s="27">
        <f>+C101*'Meta financiera 2020'!C$7/12</f>
        <v>2004.0065526953179</v>
      </c>
    </row>
    <row r="102" spans="1:4" x14ac:dyDescent="0.3">
      <c r="A102" s="58"/>
      <c r="B102" s="31">
        <v>100</v>
      </c>
      <c r="C102" s="20">
        <f>+C101+'Meta financiera 2020'!C$6+DATOS!D101</f>
        <v>442741.7998680374</v>
      </c>
      <c r="D102" s="27">
        <f>+C102*'Meta financiera 2020'!C$7/12</f>
        <v>2029.2332493951715</v>
      </c>
    </row>
    <row r="103" spans="1:4" x14ac:dyDescent="0.3">
      <c r="A103" s="58"/>
      <c r="B103" s="31">
        <v>101</v>
      </c>
      <c r="C103" s="20">
        <f>+C102+'Meta financiera 2020'!C$6+DATOS!D102</f>
        <v>448271.03311743255</v>
      </c>
      <c r="D103" s="27">
        <f>+C103*'Meta financiera 2020'!C$7/12</f>
        <v>2054.575568454899</v>
      </c>
    </row>
    <row r="104" spans="1:4" x14ac:dyDescent="0.3">
      <c r="A104" s="58"/>
      <c r="B104" s="31">
        <v>102</v>
      </c>
      <c r="C104" s="20">
        <f>+C103+'Meta financiera 2020'!C$6+DATOS!D103</f>
        <v>453825.60868588748</v>
      </c>
      <c r="D104" s="27">
        <f>+C104*'Meta financiera 2020'!C$7/12</f>
        <v>2080.0340398103176</v>
      </c>
    </row>
    <row r="105" spans="1:4" x14ac:dyDescent="0.3">
      <c r="A105" s="58"/>
      <c r="B105" s="31">
        <v>103</v>
      </c>
      <c r="C105" s="20">
        <f>+C104+'Meta financiera 2020'!C$6+DATOS!D104</f>
        <v>459405.64272569778</v>
      </c>
      <c r="D105" s="27">
        <f>+C105*'Meta financiera 2020'!C$7/12</f>
        <v>2105.609195826115</v>
      </c>
    </row>
    <row r="106" spans="1:4" x14ac:dyDescent="0.3">
      <c r="A106" s="58"/>
      <c r="B106" s="31">
        <v>104</v>
      </c>
      <c r="C106" s="20">
        <f>+C105+'Meta financiera 2020'!C$6+DATOS!D105</f>
        <v>465011.25192152389</v>
      </c>
      <c r="D106" s="27">
        <f>+C106*'Meta financiera 2020'!C$7/12</f>
        <v>2131.3015713069844</v>
      </c>
    </row>
    <row r="107" spans="1:4" x14ac:dyDescent="0.3">
      <c r="A107" s="58"/>
      <c r="B107" s="31">
        <v>105</v>
      </c>
      <c r="C107" s="20">
        <f>+C106+'Meta financiera 2020'!C$6+DATOS!D106</f>
        <v>470642.55349283089</v>
      </c>
      <c r="D107" s="27">
        <f>+C107*'Meta financiera 2020'!C$7/12</f>
        <v>2157.1117035088082</v>
      </c>
    </row>
    <row r="108" spans="1:4" x14ac:dyDescent="0.3">
      <c r="A108" s="58"/>
      <c r="B108" s="31">
        <v>106</v>
      </c>
      <c r="C108" s="20">
        <f>+C107+'Meta financiera 2020'!C$6+DATOS!D107</f>
        <v>476299.66519633972</v>
      </c>
      <c r="D108" s="27">
        <f>+C108*'Meta financiera 2020'!C$7/12</f>
        <v>2183.0401321498903</v>
      </c>
    </row>
    <row r="109" spans="1:4" x14ac:dyDescent="0.3">
      <c r="A109" s="58"/>
      <c r="B109" s="31">
        <v>107</v>
      </c>
      <c r="C109" s="20">
        <f>+C108+'Meta financiera 2020'!C$6+DATOS!D108</f>
        <v>481982.7053284896</v>
      </c>
      <c r="D109" s="27">
        <f>+C109*'Meta financiera 2020'!C$7/12</f>
        <v>2209.0873994222443</v>
      </c>
    </row>
    <row r="110" spans="1:4" ht="15" thickBot="1" x14ac:dyDescent="0.35">
      <c r="A110" s="58"/>
      <c r="B110" s="21">
        <v>108</v>
      </c>
      <c r="C110" s="22">
        <f>+C109+'Meta financiera 2020'!C$6+DATOS!D109</f>
        <v>487691.79272791184</v>
      </c>
      <c r="D110" s="28">
        <f>+C110*'Meta financiera 2020'!C$7/12</f>
        <v>2235.2540500029295</v>
      </c>
    </row>
    <row r="111" spans="1:4" ht="14.4" customHeight="1" x14ac:dyDescent="0.3">
      <c r="A111" s="58" t="s">
        <v>25</v>
      </c>
      <c r="B111" s="32">
        <v>109</v>
      </c>
      <c r="C111" s="23">
        <f>+C110+'Meta financiera 2020'!C$6+DATOS!D110</f>
        <v>493427.0467779148</v>
      </c>
      <c r="D111" s="30">
        <f>+C111*'Meta financiera 2020'!C$7/12</f>
        <v>2261.540631065443</v>
      </c>
    </row>
    <row r="112" spans="1:4" x14ac:dyDescent="0.3">
      <c r="A112" s="58"/>
      <c r="B112" s="31">
        <v>110</v>
      </c>
      <c r="C112" s="20">
        <f>+C111+'Meta financiera 2020'!C$6+DATOS!D111</f>
        <v>499188.58740898024</v>
      </c>
      <c r="D112" s="27">
        <f>+C112*'Meta financiera 2020'!C$7/12</f>
        <v>2287.9476922911595</v>
      </c>
    </row>
    <row r="113" spans="1:4" x14ac:dyDescent="0.3">
      <c r="A113" s="58"/>
      <c r="B113" s="31">
        <v>111</v>
      </c>
      <c r="C113" s="20">
        <f>+C112+'Meta financiera 2020'!C$6+DATOS!D112</f>
        <v>504976.53510127141</v>
      </c>
      <c r="D113" s="27">
        <f>+C113*'Meta financiera 2020'!C$7/12</f>
        <v>2314.4757858808275</v>
      </c>
    </row>
    <row r="114" spans="1:4" x14ac:dyDescent="0.3">
      <c r="A114" s="58"/>
      <c r="B114" s="31">
        <v>112</v>
      </c>
      <c r="C114" s="20">
        <f>+C113+'Meta financiera 2020'!C$6+DATOS!D113</f>
        <v>510791.01088715222</v>
      </c>
      <c r="D114" s="27">
        <f>+C114*'Meta financiera 2020'!C$7/12</f>
        <v>2341.1254665661145</v>
      </c>
    </row>
    <row r="115" spans="1:4" x14ac:dyDescent="0.3">
      <c r="A115" s="58"/>
      <c r="B115" s="31">
        <v>113</v>
      </c>
      <c r="C115" s="20">
        <f>+C114+'Meta financiera 2020'!C$6+DATOS!D114</f>
        <v>516632.13635371835</v>
      </c>
      <c r="D115" s="27">
        <f>+C115*'Meta financiera 2020'!C$7/12</f>
        <v>2367.8972916212092</v>
      </c>
    </row>
    <row r="116" spans="1:4" x14ac:dyDescent="0.3">
      <c r="A116" s="58"/>
      <c r="B116" s="31">
        <v>114</v>
      </c>
      <c r="C116" s="20">
        <f>+C115+'Meta financiera 2020'!C$6+DATOS!D115</f>
        <v>522500.03364533954</v>
      </c>
      <c r="D116" s="27">
        <f>+C116*'Meta financiera 2020'!C$7/12</f>
        <v>2394.7918208744727</v>
      </c>
    </row>
    <row r="117" spans="1:4" x14ac:dyDescent="0.3">
      <c r="A117" s="58"/>
      <c r="B117" s="31">
        <v>115</v>
      </c>
      <c r="C117" s="20">
        <f>+C116+'Meta financiera 2020'!C$6+DATOS!D116</f>
        <v>528394.82546621398</v>
      </c>
      <c r="D117" s="27">
        <f>+C117*'Meta financiera 2020'!C$7/12</f>
        <v>2421.8096167201475</v>
      </c>
    </row>
    <row r="118" spans="1:4" x14ac:dyDescent="0.3">
      <c r="A118" s="58"/>
      <c r="B118" s="31">
        <v>116</v>
      </c>
      <c r="C118" s="20">
        <f>+C117+'Meta financiera 2020'!C$6+DATOS!D117</f>
        <v>534316.63508293417</v>
      </c>
      <c r="D118" s="27">
        <f>+C118*'Meta financiera 2020'!C$7/12</f>
        <v>2448.9512441301149</v>
      </c>
    </row>
    <row r="119" spans="1:4" x14ac:dyDescent="0.3">
      <c r="A119" s="58"/>
      <c r="B119" s="31">
        <v>117</v>
      </c>
      <c r="C119" s="20">
        <f>+C118+'Meta financiera 2020'!C$6+DATOS!D118</f>
        <v>540265.58632706432</v>
      </c>
      <c r="D119" s="27">
        <f>+C119*'Meta financiera 2020'!C$7/12</f>
        <v>2476.2172706657116</v>
      </c>
    </row>
    <row r="120" spans="1:4" x14ac:dyDescent="0.3">
      <c r="A120" s="58"/>
      <c r="B120" s="31">
        <v>118</v>
      </c>
      <c r="C120" s="20">
        <f>+C119+'Meta financiera 2020'!C$6+DATOS!D119</f>
        <v>546241.80359773</v>
      </c>
      <c r="D120" s="27">
        <f>+C120*'Meta financiera 2020'!C$7/12</f>
        <v>2503.6082664895957</v>
      </c>
    </row>
    <row r="121" spans="1:4" x14ac:dyDescent="0.3">
      <c r="A121" s="58"/>
      <c r="B121" s="31">
        <v>119</v>
      </c>
      <c r="C121" s="20">
        <f>+C120+'Meta financiera 2020'!C$6+DATOS!D120</f>
        <v>552245.41186421958</v>
      </c>
      <c r="D121" s="27">
        <f>+C121*'Meta financiera 2020'!C$7/12</f>
        <v>2531.1248043776732</v>
      </c>
    </row>
    <row r="122" spans="1:4" ht="15" thickBot="1" x14ac:dyDescent="0.35">
      <c r="A122" s="58"/>
      <c r="B122" s="21">
        <v>120</v>
      </c>
      <c r="C122" s="22">
        <f>+C121+'Meta financiera 2020'!C$6+DATOS!D121</f>
        <v>558276.53666859725</v>
      </c>
      <c r="D122" s="28">
        <f>+C122*'Meta financiera 2020'!C$7/12</f>
        <v>2558.7674597310706</v>
      </c>
    </row>
    <row r="123" spans="1:4" ht="14.4" customHeight="1" x14ac:dyDescent="0.3">
      <c r="A123" s="58" t="s">
        <v>26</v>
      </c>
      <c r="B123" s="32">
        <v>121</v>
      </c>
      <c r="C123" s="23">
        <f>+C122+'Meta financiera 2020'!C$6+DATOS!D122</f>
        <v>564335.30412832834</v>
      </c>
      <c r="D123" s="30">
        <f>+C123*'Meta financiera 2020'!C$7/12</f>
        <v>2586.5368105881716</v>
      </c>
    </row>
    <row r="124" spans="1:4" x14ac:dyDescent="0.3">
      <c r="A124" s="58"/>
      <c r="B124" s="31">
        <v>122</v>
      </c>
      <c r="C124" s="20">
        <f>+C123+'Meta financiera 2020'!C$6+DATOS!D123</f>
        <v>570421.84093891655</v>
      </c>
      <c r="D124" s="27">
        <f>+C124*'Meta financiera 2020'!C$7/12</f>
        <v>2614.433437636701</v>
      </c>
    </row>
    <row r="125" spans="1:4" x14ac:dyDescent="0.3">
      <c r="A125" s="58"/>
      <c r="B125" s="31">
        <v>123</v>
      </c>
      <c r="C125" s="20">
        <f>+C124+'Meta financiera 2020'!C$6+DATOS!D124</f>
        <v>576536.27437655325</v>
      </c>
      <c r="D125" s="27">
        <f>+C125*'Meta financiera 2020'!C$7/12</f>
        <v>2642.4579242258692</v>
      </c>
    </row>
    <row r="126" spans="1:4" x14ac:dyDescent="0.3">
      <c r="A126" s="58"/>
      <c r="B126" s="31">
        <v>124</v>
      </c>
      <c r="C126" s="20">
        <f>+C125+'Meta financiera 2020'!C$6+DATOS!D125</f>
        <v>582678.73230077908</v>
      </c>
      <c r="D126" s="27">
        <f>+C126*'Meta financiera 2020'!C$7/12</f>
        <v>2670.6108563785706</v>
      </c>
    </row>
    <row r="127" spans="1:4" x14ac:dyDescent="0.3">
      <c r="A127" s="58"/>
      <c r="B127" s="31">
        <v>125</v>
      </c>
      <c r="C127" s="20">
        <f>+C126+'Meta financiera 2020'!C$6+DATOS!D126</f>
        <v>588849.34315715765</v>
      </c>
      <c r="D127" s="27">
        <f>+C127*'Meta financiera 2020'!C$7/12</f>
        <v>2698.8928228036393</v>
      </c>
    </row>
    <row r="128" spans="1:4" x14ac:dyDescent="0.3">
      <c r="A128" s="58"/>
      <c r="B128" s="31">
        <v>126</v>
      </c>
      <c r="C128" s="20">
        <f>+C127+'Meta financiera 2020'!C$6+DATOS!D127</f>
        <v>595048.23597996135</v>
      </c>
      <c r="D128" s="27">
        <f>+C128*'Meta financiera 2020'!C$7/12</f>
        <v>2727.3044149081561</v>
      </c>
    </row>
    <row r="129" spans="1:4" x14ac:dyDescent="0.3">
      <c r="A129" s="58"/>
      <c r="B129" s="31">
        <v>127</v>
      </c>
      <c r="C129" s="20">
        <f>+C128+'Meta financiera 2020'!C$6+DATOS!D128</f>
        <v>601275.54039486952</v>
      </c>
      <c r="D129" s="27">
        <f>+C129*'Meta financiera 2020'!C$7/12</f>
        <v>2755.8462268098187</v>
      </c>
    </row>
    <row r="130" spans="1:4" x14ac:dyDescent="0.3">
      <c r="A130" s="58"/>
      <c r="B130" s="31">
        <v>128</v>
      </c>
      <c r="C130" s="20">
        <f>+C129+'Meta financiera 2020'!C$6+DATOS!D129</f>
        <v>607531.3866216793</v>
      </c>
      <c r="D130" s="27">
        <f>+C130*'Meta financiera 2020'!C$7/12</f>
        <v>2784.5188553493631</v>
      </c>
    </row>
    <row r="131" spans="1:4" x14ac:dyDescent="0.3">
      <c r="A131" s="58"/>
      <c r="B131" s="31">
        <v>129</v>
      </c>
      <c r="C131" s="20">
        <f>+C130+'Meta financiera 2020'!C$6+DATOS!D130</f>
        <v>613815.90547702869</v>
      </c>
      <c r="D131" s="27">
        <f>+C131*'Meta financiera 2020'!C$7/12</f>
        <v>2813.3229001030481</v>
      </c>
    </row>
    <row r="132" spans="1:4" x14ac:dyDescent="0.3">
      <c r="A132" s="58"/>
      <c r="B132" s="31">
        <v>130</v>
      </c>
      <c r="C132" s="20">
        <f>+C131+'Meta financiera 2020'!C$6+DATOS!D131</f>
        <v>620129.22837713175</v>
      </c>
      <c r="D132" s="27">
        <f>+C132*'Meta financiera 2020'!C$7/12</f>
        <v>2842.258963395187</v>
      </c>
    </row>
    <row r="133" spans="1:4" x14ac:dyDescent="0.3">
      <c r="A133" s="58"/>
      <c r="B133" s="31">
        <v>131</v>
      </c>
      <c r="C133" s="20">
        <f>+C132+'Meta financiera 2020'!C$6+DATOS!D132</f>
        <v>626471.48734052689</v>
      </c>
      <c r="D133" s="27">
        <f>+C133*'Meta financiera 2020'!C$7/12</f>
        <v>2871.3276503107481</v>
      </c>
    </row>
    <row r="134" spans="1:4" ht="15" thickBot="1" x14ac:dyDescent="0.35">
      <c r="A134" s="58"/>
      <c r="B134" s="21">
        <v>132</v>
      </c>
      <c r="C134" s="22">
        <f>+C133+'Meta financiera 2020'!C$6+DATOS!D133</f>
        <v>632842.81499083759</v>
      </c>
      <c r="D134" s="28">
        <f>+C134*'Meta financiera 2020'!C$7/12</f>
        <v>2900.5295687080056</v>
      </c>
    </row>
    <row r="135" spans="1:4" ht="14.4" customHeight="1" x14ac:dyDescent="0.3">
      <c r="A135" s="58" t="s">
        <v>27</v>
      </c>
      <c r="B135" s="32">
        <v>133</v>
      </c>
      <c r="C135" s="23">
        <f>+C134+'Meta financiera 2020'!C$6+DATOS!D134</f>
        <v>639243.34455954563</v>
      </c>
      <c r="D135" s="30">
        <f>+C135*'Meta financiera 2020'!C$7/12</f>
        <v>2929.8653292312506</v>
      </c>
    </row>
    <row r="136" spans="1:4" x14ac:dyDescent="0.3">
      <c r="A136" s="58"/>
      <c r="B136" s="31">
        <v>134</v>
      </c>
      <c r="C136" s="20">
        <f>+C135+'Meta financiera 2020'!C$6+DATOS!D135</f>
        <v>645673.20988877688</v>
      </c>
      <c r="D136" s="27">
        <f>+C136*'Meta financiera 2020'!C$7/12</f>
        <v>2959.3355453235604</v>
      </c>
    </row>
    <row r="137" spans="1:4" x14ac:dyDescent="0.3">
      <c r="A137" s="58"/>
      <c r="B137" s="31">
        <v>135</v>
      </c>
      <c r="C137" s="20">
        <f>+C136+'Meta financiera 2020'!C$6+DATOS!D136</f>
        <v>652132.54543410044</v>
      </c>
      <c r="D137" s="27">
        <f>+C137*'Meta financiera 2020'!C$7/12</f>
        <v>2988.940833239627</v>
      </c>
    </row>
    <row r="138" spans="1:4" x14ac:dyDescent="0.3">
      <c r="A138" s="58"/>
      <c r="B138" s="31">
        <v>136</v>
      </c>
      <c r="C138" s="20">
        <f>+C137+'Meta financiera 2020'!C$6+DATOS!D137</f>
        <v>658621.48626734002</v>
      </c>
      <c r="D138" s="27">
        <f>+C138*'Meta financiera 2020'!C$7/12</f>
        <v>3018.6818120586418</v>
      </c>
    </row>
    <row r="139" spans="1:4" x14ac:dyDescent="0.3">
      <c r="A139" s="58"/>
      <c r="B139" s="31">
        <v>137</v>
      </c>
      <c r="C139" s="20">
        <f>+C138+'Meta financiera 2020'!C$6+DATOS!D138</f>
        <v>665140.16807939869</v>
      </c>
      <c r="D139" s="27">
        <f>+C139*'Meta financiera 2020'!C$7/12</f>
        <v>3048.5591036972442</v>
      </c>
    </row>
    <row r="140" spans="1:4" x14ac:dyDescent="0.3">
      <c r="A140" s="58"/>
      <c r="B140" s="31">
        <v>138</v>
      </c>
      <c r="C140" s="20">
        <f>+C139+'Meta financiera 2020'!C$6+DATOS!D139</f>
        <v>671688.72718309588</v>
      </c>
      <c r="D140" s="27">
        <f>+C140*'Meta financiera 2020'!C$7/12</f>
        <v>3078.5733329225227</v>
      </c>
    </row>
    <row r="141" spans="1:4" x14ac:dyDescent="0.3">
      <c r="A141" s="58"/>
      <c r="B141" s="31">
        <v>139</v>
      </c>
      <c r="C141" s="20">
        <f>+C140+'Meta financiera 2020'!C$6+DATOS!D140</f>
        <v>678267.30051601841</v>
      </c>
      <c r="D141" s="27">
        <f>+C141*'Meta financiera 2020'!C$7/12</f>
        <v>3108.7251273650841</v>
      </c>
    </row>
    <row r="142" spans="1:4" x14ac:dyDescent="0.3">
      <c r="A142" s="58"/>
      <c r="B142" s="31">
        <v>140</v>
      </c>
      <c r="C142" s="20">
        <f>+C141+'Meta financiera 2020'!C$6+DATOS!D141</f>
        <v>684876.0256433835</v>
      </c>
      <c r="D142" s="27">
        <f>+C142*'Meta financiera 2020'!C$7/12</f>
        <v>3139.0151175321748</v>
      </c>
    </row>
    <row r="143" spans="1:4" x14ac:dyDescent="0.3">
      <c r="A143" s="58"/>
      <c r="B143" s="31">
        <v>141</v>
      </c>
      <c r="C143" s="20">
        <f>+C142+'Meta financiera 2020'!C$6+DATOS!D142</f>
        <v>691515.04076091573</v>
      </c>
      <c r="D143" s="27">
        <f>+C143*'Meta financiera 2020'!C$7/12</f>
        <v>3169.4439368208637</v>
      </c>
    </row>
    <row r="144" spans="1:4" x14ac:dyDescent="0.3">
      <c r="A144" s="58"/>
      <c r="B144" s="31">
        <v>142</v>
      </c>
      <c r="C144" s="20">
        <f>+C143+'Meta financiera 2020'!C$6+DATOS!D143</f>
        <v>698184.48469773657</v>
      </c>
      <c r="D144" s="27">
        <f>+C144*'Meta financiera 2020'!C$7/12</f>
        <v>3200.0122215312927</v>
      </c>
    </row>
    <row r="145" spans="1:4" x14ac:dyDescent="0.3">
      <c r="A145" s="58"/>
      <c r="B145" s="31">
        <v>143</v>
      </c>
      <c r="C145" s="20">
        <f>+C144+'Meta financiera 2020'!C$6+DATOS!D144</f>
        <v>704884.49691926781</v>
      </c>
      <c r="D145" s="27">
        <f>+C145*'Meta financiera 2020'!C$7/12</f>
        <v>3230.7206108799778</v>
      </c>
    </row>
    <row r="146" spans="1:4" ht="15" thickBot="1" x14ac:dyDescent="0.35">
      <c r="A146" s="58"/>
      <c r="B146" s="21">
        <v>144</v>
      </c>
      <c r="C146" s="22">
        <f>+C145+'Meta financiera 2020'!C$6+DATOS!D145</f>
        <v>711615.21753014775</v>
      </c>
      <c r="D146" s="28">
        <f>+C146*'Meta financiera 2020'!C$7/12</f>
        <v>3261.5697470131777</v>
      </c>
    </row>
    <row r="147" spans="1:4" ht="14.4" customHeight="1" x14ac:dyDescent="0.3">
      <c r="A147" s="58" t="s">
        <v>28</v>
      </c>
      <c r="B147" s="32">
        <v>145</v>
      </c>
      <c r="C147" s="23">
        <f>+C146+'Meta financiera 2020'!C$6+DATOS!D146</f>
        <v>718376.78727716091</v>
      </c>
      <c r="D147" s="30">
        <f>+C147*'Meta financiera 2020'!C$7/12</f>
        <v>3292.5602750203211</v>
      </c>
    </row>
    <row r="148" spans="1:4" x14ac:dyDescent="0.3">
      <c r="A148" s="58"/>
      <c r="B148" s="31">
        <v>146</v>
      </c>
      <c r="C148" s="20">
        <f>+C147+'Meta financiera 2020'!C$6+DATOS!D147</f>
        <v>725169.34755218122</v>
      </c>
      <c r="D148" s="27">
        <f>+C148*'Meta financiera 2020'!C$7/12</f>
        <v>3323.6928429474974</v>
      </c>
    </row>
    <row r="149" spans="1:4" x14ac:dyDescent="0.3">
      <c r="A149" s="58"/>
      <c r="B149" s="31">
        <v>147</v>
      </c>
      <c r="C149" s="20">
        <f>+C148+'Meta financiera 2020'!C$6+DATOS!D148</f>
        <v>731993.04039512877</v>
      </c>
      <c r="D149" s="27">
        <f>+C149*'Meta financiera 2020'!C$7/12</f>
        <v>3354.9681018110073</v>
      </c>
    </row>
    <row r="150" spans="1:4" x14ac:dyDescent="0.3">
      <c r="A150" s="58"/>
      <c r="B150" s="31">
        <v>148</v>
      </c>
      <c r="C150" s="20">
        <f>+C149+'Meta financiera 2020'!C$6+DATOS!D149</f>
        <v>738848.00849693979</v>
      </c>
      <c r="D150" s="27">
        <f>+C150*'Meta financiera 2020'!C$7/12</f>
        <v>3386.3867056109739</v>
      </c>
    </row>
    <row r="151" spans="1:4" x14ac:dyDescent="0.3">
      <c r="A151" s="58"/>
      <c r="B151" s="31">
        <v>149</v>
      </c>
      <c r="C151" s="20">
        <f>+C150+'Meta financiera 2020'!C$6+DATOS!D150</f>
        <v>745734.3952025508</v>
      </c>
      <c r="D151" s="27">
        <f>+C151*'Meta financiera 2020'!C$7/12</f>
        <v>3417.9493113450244</v>
      </c>
    </row>
    <row r="152" spans="1:4" x14ac:dyDescent="0.3">
      <c r="A152" s="58"/>
      <c r="B152" s="31">
        <v>150</v>
      </c>
      <c r="C152" s="20">
        <f>+C151+'Meta financiera 2020'!C$6+DATOS!D151</f>
        <v>752652.3445138958</v>
      </c>
      <c r="D152" s="27">
        <f>+C152*'Meta financiera 2020'!C$7/12</f>
        <v>3449.6565790220225</v>
      </c>
    </row>
    <row r="153" spans="1:4" x14ac:dyDescent="0.3">
      <c r="A153" s="58"/>
      <c r="B153" s="31">
        <v>151</v>
      </c>
      <c r="C153" s="20">
        <f>+C152+'Meta financiera 2020'!C$6+DATOS!D152</f>
        <v>759602.00109291787</v>
      </c>
      <c r="D153" s="27">
        <f>+C153*'Meta financiera 2020'!C$7/12</f>
        <v>3481.5091716758739</v>
      </c>
    </row>
    <row r="154" spans="1:4" x14ac:dyDescent="0.3">
      <c r="A154" s="58"/>
      <c r="B154" s="31">
        <v>152</v>
      </c>
      <c r="C154" s="20">
        <f>+C153+'Meta financiera 2020'!C$6+DATOS!D153</f>
        <v>766583.51026459376</v>
      </c>
      <c r="D154" s="27">
        <f>+C154*'Meta financiera 2020'!C$7/12</f>
        <v>3513.5077553793885</v>
      </c>
    </row>
    <row r="155" spans="1:4" x14ac:dyDescent="0.3">
      <c r="A155" s="58"/>
      <c r="B155" s="31">
        <v>153</v>
      </c>
      <c r="C155" s="20">
        <f>+C154+'Meta financiera 2020'!C$6+DATOS!D154</f>
        <v>773597.01801997318</v>
      </c>
      <c r="D155" s="27">
        <f>+C155*'Meta financiera 2020'!C$7/12</f>
        <v>3545.6529992582105</v>
      </c>
    </row>
    <row r="156" spans="1:4" x14ac:dyDescent="0.3">
      <c r="A156" s="58"/>
      <c r="B156" s="31">
        <v>154</v>
      </c>
      <c r="C156" s="20">
        <f>+C155+'Meta financiera 2020'!C$6+DATOS!D155</f>
        <v>780642.67101923143</v>
      </c>
      <c r="D156" s="27">
        <f>+C156*'Meta financiera 2020'!C$7/12</f>
        <v>3577.9455755048107</v>
      </c>
    </row>
    <row r="157" spans="1:4" x14ac:dyDescent="0.3">
      <c r="A157" s="58"/>
      <c r="B157" s="31">
        <v>155</v>
      </c>
      <c r="C157" s="20">
        <f>+C156+'Meta financiera 2020'!C$6+DATOS!D156</f>
        <v>787720.61659473623</v>
      </c>
      <c r="D157" s="27">
        <f>+C157*'Meta financiera 2020'!C$7/12</f>
        <v>3610.3861593925412</v>
      </c>
    </row>
    <row r="158" spans="1:4" ht="15" thickBot="1" x14ac:dyDescent="0.35">
      <c r="A158" s="58"/>
      <c r="B158" s="21">
        <v>156</v>
      </c>
      <c r="C158" s="22">
        <f>+C157+'Meta financiera 2020'!C$6+DATOS!D157</f>
        <v>794831.00275412877</v>
      </c>
      <c r="D158" s="28">
        <f>+C158*'Meta financiera 2020'!C$7/12</f>
        <v>3642.9754292897564</v>
      </c>
    </row>
    <row r="159" spans="1:4" ht="14.4" customHeight="1" x14ac:dyDescent="0.3">
      <c r="A159" s="58" t="s">
        <v>29</v>
      </c>
      <c r="B159" s="32">
        <v>157</v>
      </c>
      <c r="C159" s="23">
        <f>+C158+'Meta financiera 2020'!C$6+DATOS!D158</f>
        <v>801973.97818341851</v>
      </c>
      <c r="D159" s="30">
        <f>+C159*'Meta financiera 2020'!C$7/12</f>
        <v>3675.7140666740015</v>
      </c>
    </row>
    <row r="160" spans="1:4" x14ac:dyDescent="0.3">
      <c r="A160" s="58"/>
      <c r="B160" s="31">
        <v>158</v>
      </c>
      <c r="C160" s="20">
        <f>+C159+'Meta financiera 2020'!C$6+DATOS!D159</f>
        <v>809149.69225009251</v>
      </c>
      <c r="D160" s="27">
        <f>+C160*'Meta financiera 2020'!C$7/12</f>
        <v>3708.6027561462574</v>
      </c>
    </row>
    <row r="161" spans="1:4" x14ac:dyDescent="0.3">
      <c r="A161" s="58"/>
      <c r="B161" s="31">
        <v>159</v>
      </c>
      <c r="C161" s="20">
        <f>+C160+'Meta financiera 2020'!C$6+DATOS!D160</f>
        <v>816358.29500623874</v>
      </c>
      <c r="D161" s="27">
        <f>+C161*'Meta financiera 2020'!C$7/12</f>
        <v>3741.6421854452606</v>
      </c>
    </row>
    <row r="162" spans="1:4" x14ac:dyDescent="0.3">
      <c r="A162" s="58"/>
      <c r="B162" s="31">
        <v>160</v>
      </c>
      <c r="C162" s="20">
        <f>+C161+'Meta financiera 2020'!C$6+DATOS!D161</f>
        <v>823599.93719168403</v>
      </c>
      <c r="D162" s="27">
        <f>+C162*'Meta financiera 2020'!C$7/12</f>
        <v>3774.8330454618849</v>
      </c>
    </row>
    <row r="163" spans="1:4" x14ac:dyDescent="0.3">
      <c r="A163" s="58"/>
      <c r="B163" s="31">
        <v>161</v>
      </c>
      <c r="C163" s="20">
        <f>+C162+'Meta financiera 2020'!C$6+DATOS!D162</f>
        <v>830874.77023714595</v>
      </c>
      <c r="D163" s="27">
        <f>+C163*'Meta financiera 2020'!C$7/12</f>
        <v>3808.1760302535859</v>
      </c>
    </row>
    <row r="164" spans="1:4" x14ac:dyDescent="0.3">
      <c r="A164" s="58"/>
      <c r="B164" s="31">
        <v>162</v>
      </c>
      <c r="C164" s="20">
        <f>+C163+'Meta financiera 2020'!C$6+DATOS!D163</f>
        <v>838182.94626739959</v>
      </c>
      <c r="D164" s="27">
        <f>+C164*'Meta financiera 2020'!C$7/12</f>
        <v>3841.6718370589147</v>
      </c>
    </row>
    <row r="165" spans="1:4" x14ac:dyDescent="0.3">
      <c r="A165" s="58"/>
      <c r="B165" s="31">
        <v>163</v>
      </c>
      <c r="C165" s="20">
        <f>+C164+'Meta financiera 2020'!C$6+DATOS!D164</f>
        <v>845524.61810445855</v>
      </c>
      <c r="D165" s="27">
        <f>+C165*'Meta financiera 2020'!C$7/12</f>
        <v>3875.3211663121019</v>
      </c>
    </row>
    <row r="166" spans="1:4" x14ac:dyDescent="0.3">
      <c r="A166" s="58"/>
      <c r="B166" s="31">
        <v>164</v>
      </c>
      <c r="C166" s="20">
        <f>+C165+'Meta financiera 2020'!C$6+DATOS!D165</f>
        <v>852899.93927077064</v>
      </c>
      <c r="D166" s="27">
        <f>+C166*'Meta financiera 2020'!C$7/12</f>
        <v>3909.124721657699</v>
      </c>
    </row>
    <row r="167" spans="1:4" x14ac:dyDescent="0.3">
      <c r="A167" s="58"/>
      <c r="B167" s="31">
        <v>165</v>
      </c>
      <c r="C167" s="20">
        <f>+C166+'Meta financiera 2020'!C$6+DATOS!D166</f>
        <v>860309.06399242836</v>
      </c>
      <c r="D167" s="27">
        <f>+C167*'Meta financiera 2020'!C$7/12</f>
        <v>3943.0832099652966</v>
      </c>
    </row>
    <row r="168" spans="1:4" x14ac:dyDescent="0.3">
      <c r="A168" s="58"/>
      <c r="B168" s="31">
        <v>166</v>
      </c>
      <c r="C168" s="20">
        <f>+C167+'Meta financiera 2020'!C$6+DATOS!D167</f>
        <v>867752.14720239362</v>
      </c>
      <c r="D168" s="27">
        <f>+C168*'Meta financiera 2020'!C$7/12</f>
        <v>3977.1973413443043</v>
      </c>
    </row>
    <row r="169" spans="1:4" x14ac:dyDescent="0.3">
      <c r="A169" s="58"/>
      <c r="B169" s="31">
        <v>167</v>
      </c>
      <c r="C169" s="20">
        <f>+C168+'Meta financiera 2020'!C$6+DATOS!D168</f>
        <v>875229.34454373794</v>
      </c>
      <c r="D169" s="27">
        <f>+C169*'Meta financiera 2020'!C$7/12</f>
        <v>4011.4678291587988</v>
      </c>
    </row>
    <row r="170" spans="1:4" ht="15" thickBot="1" x14ac:dyDescent="0.35">
      <c r="A170" s="58"/>
      <c r="B170" s="21">
        <v>168</v>
      </c>
      <c r="C170" s="22">
        <f>+C169+'Meta financiera 2020'!C$6+DATOS!D169</f>
        <v>882740.8123728967</v>
      </c>
      <c r="D170" s="28">
        <f>+C170*'Meta financiera 2020'!C$7/12</f>
        <v>4045.8953900424435</v>
      </c>
    </row>
    <row r="171" spans="1:4" ht="14.4" customHeight="1" x14ac:dyDescent="0.3">
      <c r="A171" s="58" t="s">
        <v>30</v>
      </c>
      <c r="B171" s="32">
        <v>169</v>
      </c>
      <c r="C171" s="23">
        <f>+C170+'Meta financiera 2020'!C$6+DATOS!D170</f>
        <v>890286.70776293916</v>
      </c>
      <c r="D171" s="30">
        <f>+C171*'Meta financiera 2020'!C$7/12</f>
        <v>4080.4807439134711</v>
      </c>
    </row>
    <row r="172" spans="1:4" x14ac:dyDescent="0.3">
      <c r="A172" s="58"/>
      <c r="B172" s="31">
        <v>170</v>
      </c>
      <c r="C172" s="20">
        <f>+C171+'Meta financiera 2020'!C$6+DATOS!D171</f>
        <v>897867.1885068526</v>
      </c>
      <c r="D172" s="27">
        <f>+C172*'Meta financiera 2020'!C$7/12</f>
        <v>4115.2246139897406</v>
      </c>
    </row>
    <row r="173" spans="1:4" x14ac:dyDescent="0.3">
      <c r="A173" s="58"/>
      <c r="B173" s="31">
        <v>171</v>
      </c>
      <c r="C173" s="20">
        <f>+C172+'Meta financiera 2020'!C$6+DATOS!D172</f>
        <v>905482.41312084231</v>
      </c>
      <c r="D173" s="27">
        <f>+C173*'Meta financiera 2020'!C$7/12</f>
        <v>4150.1277268038602</v>
      </c>
    </row>
    <row r="174" spans="1:4" x14ac:dyDescent="0.3">
      <c r="A174" s="58"/>
      <c r="B174" s="31">
        <v>172</v>
      </c>
      <c r="C174" s="20">
        <f>+C173+'Meta financiera 2020'!C$6+DATOS!D173</f>
        <v>913132.54084764619</v>
      </c>
      <c r="D174" s="27">
        <f>+C174*'Meta financiera 2020'!C$7/12</f>
        <v>4185.1908122183786</v>
      </c>
    </row>
    <row r="175" spans="1:4" x14ac:dyDescent="0.3">
      <c r="A175" s="58"/>
      <c r="B175" s="31">
        <v>173</v>
      </c>
      <c r="C175" s="20">
        <f>+C174+'Meta financiera 2020'!C$6+DATOS!D174</f>
        <v>920817.73165986454</v>
      </c>
      <c r="D175" s="27">
        <f>+C175*'Meta financiera 2020'!C$7/12</f>
        <v>4220.414603441046</v>
      </c>
    </row>
    <row r="176" spans="1:4" x14ac:dyDescent="0.3">
      <c r="A176" s="58"/>
      <c r="B176" s="31">
        <v>174</v>
      </c>
      <c r="C176" s="20">
        <f>+C175+'Meta financiera 2020'!C$6+DATOS!D175</f>
        <v>928538.14626330556</v>
      </c>
      <c r="D176" s="27">
        <f>+C176*'Meta financiera 2020'!C$7/12</f>
        <v>4255.7998370401501</v>
      </c>
    </row>
    <row r="177" spans="1:4" x14ac:dyDescent="0.3">
      <c r="A177" s="58"/>
      <c r="B177" s="31">
        <v>175</v>
      </c>
      <c r="C177" s="20">
        <f>+C176+'Meta financiera 2020'!C$6+DATOS!D176</f>
        <v>936293.9461003457</v>
      </c>
      <c r="D177" s="27">
        <f>+C177*'Meta financiera 2020'!C$7/12</f>
        <v>4291.3472529599176</v>
      </c>
    </row>
    <row r="178" spans="1:4" x14ac:dyDescent="0.3">
      <c r="A178" s="58"/>
      <c r="B178" s="31">
        <v>176</v>
      </c>
      <c r="C178" s="20">
        <f>+C177+'Meta financiera 2020'!C$6+DATOS!D177</f>
        <v>944085.29335330566</v>
      </c>
      <c r="D178" s="27">
        <f>+C178*'Meta financiera 2020'!C$7/12</f>
        <v>4327.0575945359842</v>
      </c>
    </row>
    <row r="179" spans="1:4" x14ac:dyDescent="0.3">
      <c r="A179" s="58"/>
      <c r="B179" s="31">
        <v>177</v>
      </c>
      <c r="C179" s="20">
        <f>+C178+'Meta financiera 2020'!C$6+DATOS!D178</f>
        <v>951912.35094784165</v>
      </c>
      <c r="D179" s="27">
        <f>+C179*'Meta financiera 2020'!C$7/12</f>
        <v>4362.9316085109413</v>
      </c>
    </row>
    <row r="180" spans="1:4" x14ac:dyDescent="0.3">
      <c r="A180" s="58"/>
      <c r="B180" s="31">
        <v>178</v>
      </c>
      <c r="C180" s="20">
        <f>+C179+'Meta financiera 2020'!C$6+DATOS!D179</f>
        <v>959775.28255635255</v>
      </c>
      <c r="D180" s="27">
        <f>+C180*'Meta financiera 2020'!C$7/12</f>
        <v>4398.9700450499495</v>
      </c>
    </row>
    <row r="181" spans="1:4" x14ac:dyDescent="0.3">
      <c r="A181" s="58"/>
      <c r="B181" s="31">
        <v>179</v>
      </c>
      <c r="C181" s="20">
        <f>+C180+'Meta financiera 2020'!C$6+DATOS!D180</f>
        <v>967674.25260140246</v>
      </c>
      <c r="D181" s="27">
        <f>+C181*'Meta financiera 2020'!C$7/12</f>
        <v>4435.1736577564279</v>
      </c>
    </row>
    <row r="182" spans="1:4" ht="15" thickBot="1" x14ac:dyDescent="0.35">
      <c r="A182" s="58"/>
      <c r="B182" s="21">
        <v>180</v>
      </c>
      <c r="C182" s="22">
        <f>+C181+'Meta financiera 2020'!C$6+DATOS!D181</f>
        <v>975609.42625915888</v>
      </c>
      <c r="D182" s="28">
        <f>+C182*'Meta financiera 2020'!C$7/12</f>
        <v>4471.543203687811</v>
      </c>
    </row>
    <row r="183" spans="1:4" ht="14.4" customHeight="1" x14ac:dyDescent="0.3">
      <c r="A183" s="58" t="s">
        <v>31</v>
      </c>
      <c r="B183" s="32">
        <v>181</v>
      </c>
      <c r="C183" s="23">
        <f>+C182+'Meta financiera 2020'!C$6+DATOS!D182</f>
        <v>983580.96946284664</v>
      </c>
      <c r="D183" s="30">
        <f>+C183*'Meta financiera 2020'!C$7/12</f>
        <v>4508.0794433713809</v>
      </c>
    </row>
    <row r="184" spans="1:4" x14ac:dyDescent="0.3">
      <c r="A184" s="58"/>
      <c r="B184" s="31">
        <v>182</v>
      </c>
      <c r="C184" s="20">
        <f>+C183+'Meta financiera 2020'!C$6+DATOS!D183</f>
        <v>991589.04890621803</v>
      </c>
      <c r="D184" s="27">
        <f>+C184*'Meta financiera 2020'!C$7/12</f>
        <v>4544.7831408201664</v>
      </c>
    </row>
    <row r="185" spans="1:4" x14ac:dyDescent="0.3">
      <c r="A185" s="58"/>
      <c r="B185" s="31">
        <v>183</v>
      </c>
      <c r="C185" s="20">
        <f>+C184+'Meta financiera 2020'!C$6+DATOS!D184</f>
        <v>999633.83204703825</v>
      </c>
      <c r="D185" s="27">
        <f>+C185*'Meta financiera 2020'!C$7/12</f>
        <v>4581.6550635489248</v>
      </c>
    </row>
    <row r="186" spans="1:4" x14ac:dyDescent="0.3">
      <c r="A186" s="58"/>
      <c r="B186" s="31">
        <v>184</v>
      </c>
      <c r="C186" s="20">
        <f>+C185+'Meta financiera 2020'!C$6+DATOS!D185</f>
        <v>1007715.4871105872</v>
      </c>
      <c r="D186" s="27">
        <f>+C186*'Meta financiera 2020'!C$7/12</f>
        <v>4618.6959825901913</v>
      </c>
    </row>
    <row r="187" spans="1:4" x14ac:dyDescent="0.3">
      <c r="A187" s="58"/>
      <c r="B187" s="31">
        <v>185</v>
      </c>
      <c r="C187" s="20">
        <f>+C186+'Meta financiera 2020'!C$6+DATOS!D186</f>
        <v>1015834.1830931774</v>
      </c>
      <c r="D187" s="27">
        <f>+C187*'Meta financiera 2020'!C$7/12</f>
        <v>4655.9066725103967</v>
      </c>
    </row>
    <row r="188" spans="1:4" x14ac:dyDescent="0.3">
      <c r="A188" s="58"/>
      <c r="B188" s="31">
        <v>186</v>
      </c>
      <c r="C188" s="20">
        <f>+C187+'Meta financiera 2020'!C$6+DATOS!D187</f>
        <v>1023990.0897656878</v>
      </c>
      <c r="D188" s="27">
        <f>+C188*'Meta financiera 2020'!C$7/12</f>
        <v>4693.2879114260695</v>
      </c>
    </row>
    <row r="189" spans="1:4" x14ac:dyDescent="0.3">
      <c r="A189" s="58"/>
      <c r="B189" s="31">
        <v>187</v>
      </c>
      <c r="C189" s="20">
        <f>+C188+'Meta financiera 2020'!C$6+DATOS!D188</f>
        <v>1032183.3776771139</v>
      </c>
      <c r="D189" s="27">
        <f>+C189*'Meta financiera 2020'!C$7/12</f>
        <v>4730.8404810201055</v>
      </c>
    </row>
    <row r="190" spans="1:4" x14ac:dyDescent="0.3">
      <c r="A190" s="58"/>
      <c r="B190" s="31">
        <v>188</v>
      </c>
      <c r="C190" s="20">
        <f>+C189+'Meta financiera 2020'!C$6+DATOS!D189</f>
        <v>1040414.218158134</v>
      </c>
      <c r="D190" s="27">
        <f>+C190*'Meta financiera 2020'!C$7/12</f>
        <v>4768.5651665581145</v>
      </c>
    </row>
    <row r="191" spans="1:4" x14ac:dyDescent="0.3">
      <c r="A191" s="58"/>
      <c r="B191" s="31">
        <v>189</v>
      </c>
      <c r="C191" s="20">
        <f>+C190+'Meta financiera 2020'!C$6+DATOS!D190</f>
        <v>1048682.7833246922</v>
      </c>
      <c r="D191" s="27">
        <f>+C191*'Meta financiera 2020'!C$7/12</f>
        <v>4806.4627569048389</v>
      </c>
    </row>
    <row r="192" spans="1:4" x14ac:dyDescent="0.3">
      <c r="A192" s="58"/>
      <c r="B192" s="31">
        <v>190</v>
      </c>
      <c r="C192" s="20">
        <f>+C191+'Meta financiera 2020'!C$6+DATOS!D191</f>
        <v>1056989.2460815969</v>
      </c>
      <c r="D192" s="27">
        <f>+C192*'Meta financiera 2020'!C$7/12</f>
        <v>4844.5340445406528</v>
      </c>
    </row>
    <row r="193" spans="1:4" x14ac:dyDescent="0.3">
      <c r="A193" s="58"/>
      <c r="B193" s="31">
        <v>191</v>
      </c>
      <c r="C193" s="20">
        <f>+C192+'Meta financiera 2020'!C$6+DATOS!D192</f>
        <v>1065333.7801261377</v>
      </c>
      <c r="D193" s="27">
        <f>+C193*'Meta financiera 2020'!C$7/12</f>
        <v>4882.7798255781308</v>
      </c>
    </row>
    <row r="194" spans="1:4" ht="15" thickBot="1" x14ac:dyDescent="0.35">
      <c r="A194" s="58"/>
      <c r="B194" s="21">
        <v>192</v>
      </c>
      <c r="C194" s="22">
        <f>+C193+'Meta financiera 2020'!C$6+DATOS!D193</f>
        <v>1073716.5599517159</v>
      </c>
      <c r="D194" s="28">
        <f>+C194*'Meta financiera 2020'!C$7/12</f>
        <v>4921.2008997786979</v>
      </c>
    </row>
    <row r="195" spans="1:4" ht="15" customHeight="1" x14ac:dyDescent="0.3">
      <c r="A195" s="58" t="s">
        <v>32</v>
      </c>
      <c r="B195" s="32">
        <v>193</v>
      </c>
      <c r="C195" s="23">
        <f>+C194+'Meta financiera 2020'!C$6+DATOS!D194</f>
        <v>1082137.7608514945</v>
      </c>
      <c r="D195" s="30">
        <f>+C195*'Meta financiera 2020'!C$7/12</f>
        <v>4959.7980705693499</v>
      </c>
    </row>
    <row r="196" spans="1:4" x14ac:dyDescent="0.3">
      <c r="A196" s="58"/>
      <c r="B196" s="31">
        <v>194</v>
      </c>
      <c r="C196" s="20">
        <f>+C195+'Meta financiera 2020'!C$6+DATOS!D195</f>
        <v>1090597.5589220638</v>
      </c>
      <c r="D196" s="27">
        <f>+C196*'Meta financiera 2020'!C$7/12</f>
        <v>4998.5721450594592</v>
      </c>
    </row>
    <row r="197" spans="1:4" x14ac:dyDescent="0.3">
      <c r="A197" s="58"/>
      <c r="B197" s="31">
        <v>195</v>
      </c>
      <c r="C197" s="20">
        <f>+C196+'Meta financiera 2020'!C$6+DATOS!D196</f>
        <v>1099096.1310671233</v>
      </c>
      <c r="D197" s="27">
        <f>+C197*'Meta financiera 2020'!C$7/12</f>
        <v>5037.5239340576481</v>
      </c>
    </row>
    <row r="198" spans="1:4" x14ac:dyDescent="0.3">
      <c r="A198" s="58"/>
      <c r="B198" s="31">
        <v>196</v>
      </c>
      <c r="C198" s="20">
        <f>+C197+'Meta financiera 2020'!C$6+DATOS!D197</f>
        <v>1107633.6550011809</v>
      </c>
      <c r="D198" s="27">
        <f>+C198*'Meta financiera 2020'!C$7/12</f>
        <v>5076.654252088746</v>
      </c>
    </row>
    <row r="199" spans="1:4" x14ac:dyDescent="0.3">
      <c r="A199" s="58"/>
      <c r="B199" s="31">
        <v>197</v>
      </c>
      <c r="C199" s="20">
        <f>+C198+'Meta financiera 2020'!C$6+DATOS!D198</f>
        <v>1116210.3092532698</v>
      </c>
      <c r="D199" s="27">
        <f>+C199*'Meta financiera 2020'!C$7/12</f>
        <v>5115.9639174108197</v>
      </c>
    </row>
    <row r="200" spans="1:4" x14ac:dyDescent="0.3">
      <c r="A200" s="58"/>
      <c r="B200" s="31">
        <v>198</v>
      </c>
      <c r="C200" s="20">
        <f>+C199+'Meta financiera 2020'!C$6+DATOS!D199</f>
        <v>1124826.2731706807</v>
      </c>
      <c r="D200" s="27">
        <f>+C200*'Meta financiera 2020'!C$7/12</f>
        <v>5155.4537520322865</v>
      </c>
    </row>
    <row r="201" spans="1:4" x14ac:dyDescent="0.3">
      <c r="A201" s="58"/>
      <c r="B201" s="31">
        <v>199</v>
      </c>
      <c r="C201" s="20">
        <f>+C200+'Meta financiera 2020'!C$6+DATOS!D200</f>
        <v>1133481.726922713</v>
      </c>
      <c r="D201" s="27">
        <f>+C201*'Meta financiera 2020'!C$7/12</f>
        <v>5195.124581729101</v>
      </c>
    </row>
    <row r="202" spans="1:4" x14ac:dyDescent="0.3">
      <c r="A202" s="58"/>
      <c r="B202" s="31">
        <v>200</v>
      </c>
      <c r="C202" s="20">
        <f>+C201+'Meta financiera 2020'!C$6+DATOS!D201</f>
        <v>1142176.851504442</v>
      </c>
      <c r="D202" s="27">
        <f>+C202*'Meta financiera 2020'!C$7/12</f>
        <v>5234.9772360620263</v>
      </c>
    </row>
    <row r="203" spans="1:4" x14ac:dyDescent="0.3">
      <c r="A203" s="58"/>
      <c r="B203" s="31">
        <v>201</v>
      </c>
      <c r="C203" s="20">
        <f>+C202+'Meta financiera 2020'!C$6+DATOS!D202</f>
        <v>1150911.8287405041</v>
      </c>
      <c r="D203" s="27">
        <f>+C203*'Meta financiera 2020'!C$7/12</f>
        <v>5275.0125483939773</v>
      </c>
    </row>
    <row r="204" spans="1:4" x14ac:dyDescent="0.3">
      <c r="A204" s="58"/>
      <c r="B204" s="31">
        <v>202</v>
      </c>
      <c r="C204" s="20">
        <f>+C203+'Meta financiera 2020'!C$6+DATOS!D203</f>
        <v>1159686.8412888981</v>
      </c>
      <c r="D204" s="27">
        <f>+C204*'Meta financiera 2020'!C$7/12</f>
        <v>5315.2313559074501</v>
      </c>
    </row>
    <row r="205" spans="1:4" x14ac:dyDescent="0.3">
      <c r="A205" s="58"/>
      <c r="B205" s="31">
        <v>203</v>
      </c>
      <c r="C205" s="20">
        <f>+C204+'Meta financiera 2020'!C$6+DATOS!D204</f>
        <v>1168502.0726448055</v>
      </c>
      <c r="D205" s="27">
        <f>+C205*'Meta financiera 2020'!C$7/12</f>
        <v>5355.6344996220259</v>
      </c>
    </row>
    <row r="206" spans="1:4" ht="15" thickBot="1" x14ac:dyDescent="0.35">
      <c r="A206" s="58"/>
      <c r="B206" s="21">
        <v>204</v>
      </c>
      <c r="C206" s="22">
        <f>+C205+'Meta financiera 2020'!C$6+DATOS!D205</f>
        <v>1177357.7071444276</v>
      </c>
      <c r="D206" s="28">
        <f>+C206*'Meta financiera 2020'!C$7/12</f>
        <v>5396.2228244119597</v>
      </c>
    </row>
    <row r="207" spans="1:4" ht="14.4" customHeight="1" x14ac:dyDescent="0.3">
      <c r="A207" s="58" t="s">
        <v>33</v>
      </c>
      <c r="B207" s="32">
        <v>205</v>
      </c>
      <c r="C207" s="23">
        <f>+C206+'Meta financiera 2020'!C$6+DATOS!D206</f>
        <v>1186253.9299688395</v>
      </c>
      <c r="D207" s="30">
        <f>+C207*'Meta financiera 2020'!C$7/12</f>
        <v>5436.9971790238478</v>
      </c>
    </row>
    <row r="208" spans="1:4" x14ac:dyDescent="0.3">
      <c r="A208" s="58"/>
      <c r="B208" s="31">
        <v>206</v>
      </c>
      <c r="C208" s="20">
        <f>+C207+'Meta financiera 2020'!C$6+DATOS!D207</f>
        <v>1195190.9271478634</v>
      </c>
      <c r="D208" s="27">
        <f>+C208*'Meta financiera 2020'!C$7/12</f>
        <v>5477.9584160943741</v>
      </c>
    </row>
    <row r="209" spans="1:4" x14ac:dyDescent="0.3">
      <c r="A209" s="58"/>
      <c r="B209" s="31">
        <v>207</v>
      </c>
      <c r="C209" s="20">
        <f>+C208+'Meta financiera 2020'!C$6+DATOS!D208</f>
        <v>1204168.8855639577</v>
      </c>
      <c r="D209" s="27">
        <f>+C209*'Meta financiera 2020'!C$7/12</f>
        <v>5519.1073921681391</v>
      </c>
    </row>
    <row r="210" spans="1:4" x14ac:dyDescent="0.3">
      <c r="A210" s="58"/>
      <c r="B210" s="31">
        <v>208</v>
      </c>
      <c r="C210" s="20">
        <f>+C209+'Meta financiera 2020'!C$6+DATOS!D209</f>
        <v>1213187.9929561259</v>
      </c>
      <c r="D210" s="27">
        <f>+C210*'Meta financiera 2020'!C$7/12</f>
        <v>5560.4449677155762</v>
      </c>
    </row>
    <row r="211" spans="1:4" x14ac:dyDescent="0.3">
      <c r="A211" s="58"/>
      <c r="B211" s="31">
        <v>209</v>
      </c>
      <c r="C211" s="20">
        <f>+C210+'Meta financiera 2020'!C$6+DATOS!D210</f>
        <v>1222248.4379238414</v>
      </c>
      <c r="D211" s="27">
        <f>+C211*'Meta financiera 2020'!C$7/12</f>
        <v>5601.97200715094</v>
      </c>
    </row>
    <row r="212" spans="1:4" x14ac:dyDescent="0.3">
      <c r="A212" s="58"/>
      <c r="B212" s="31">
        <v>210</v>
      </c>
      <c r="C212" s="20">
        <f>+C211+'Meta financiera 2020'!C$6+DATOS!D211</f>
        <v>1231350.4099309924</v>
      </c>
      <c r="D212" s="27">
        <f>+C212*'Meta financiera 2020'!C$7/12</f>
        <v>5643.6893788503812</v>
      </c>
    </row>
    <row r="213" spans="1:4" x14ac:dyDescent="0.3">
      <c r="A213" s="58"/>
      <c r="B213" s="31">
        <v>211</v>
      </c>
      <c r="C213" s="20">
        <f>+C212+'Meta financiera 2020'!C$6+DATOS!D212</f>
        <v>1240494.0993098428</v>
      </c>
      <c r="D213" s="27">
        <f>+C213*'Meta financiera 2020'!C$7/12</f>
        <v>5685.597955170113</v>
      </c>
    </row>
    <row r="214" spans="1:4" x14ac:dyDescent="0.3">
      <c r="A214" s="58"/>
      <c r="B214" s="31">
        <v>212</v>
      </c>
      <c r="C214" s="20">
        <f>+C213+'Meta financiera 2020'!C$6+DATOS!D213</f>
        <v>1249679.6972650129</v>
      </c>
      <c r="D214" s="27">
        <f>+C214*'Meta financiera 2020'!C$7/12</f>
        <v>5727.6986124646428</v>
      </c>
    </row>
    <row r="215" spans="1:4" x14ac:dyDescent="0.3">
      <c r="A215" s="58"/>
      <c r="B215" s="31">
        <v>213</v>
      </c>
      <c r="C215" s="20">
        <f>+C214+'Meta financiera 2020'!C$6+DATOS!D214</f>
        <v>1258907.3958774775</v>
      </c>
      <c r="D215" s="27">
        <f>+C215*'Meta financiera 2020'!C$7/12</f>
        <v>5769.992231105105</v>
      </c>
    </row>
    <row r="216" spans="1:4" x14ac:dyDescent="0.3">
      <c r="A216" s="58"/>
      <c r="B216" s="31">
        <v>214</v>
      </c>
      <c r="C216" s="20">
        <f>+C215+'Meta financiera 2020'!C$6+DATOS!D215</f>
        <v>1268177.3881085827</v>
      </c>
      <c r="D216" s="27">
        <f>+C216*'Meta financiera 2020'!C$7/12</f>
        <v>5812.4796954976709</v>
      </c>
    </row>
    <row r="217" spans="1:4" x14ac:dyDescent="0.3">
      <c r="A217" s="58"/>
      <c r="B217" s="31">
        <v>215</v>
      </c>
      <c r="C217" s="20">
        <f>+C216+'Meta financiera 2020'!C$6+DATOS!D216</f>
        <v>1277489.8678040805</v>
      </c>
      <c r="D217" s="27">
        <f>+C217*'Meta financiera 2020'!C$7/12</f>
        <v>5855.1618941020351</v>
      </c>
    </row>
    <row r="218" spans="1:4" ht="15" thickBot="1" x14ac:dyDescent="0.35">
      <c r="A218" s="58"/>
      <c r="B218" s="21">
        <v>216</v>
      </c>
      <c r="C218" s="22">
        <f>+C217+'Meta financiera 2020'!C$6+DATOS!D217</f>
        <v>1286845.0296981826</v>
      </c>
      <c r="D218" s="28">
        <f>+C218*'Meta financiera 2020'!C$7/12</f>
        <v>5898.0397194500038</v>
      </c>
    </row>
    <row r="219" spans="1:4" ht="14.4" customHeight="1" x14ac:dyDescent="0.3">
      <c r="A219" s="58" t="s">
        <v>34</v>
      </c>
      <c r="B219" s="32">
        <v>217</v>
      </c>
      <c r="C219" s="23">
        <f>+C218+'Meta financiera 2020'!C$6+DATOS!D218</f>
        <v>1296243.0694176327</v>
      </c>
      <c r="D219" s="30">
        <f>+C219*'Meta financiera 2020'!C$7/12</f>
        <v>5941.1140681641491</v>
      </c>
    </row>
    <row r="220" spans="1:4" x14ac:dyDescent="0.3">
      <c r="A220" s="58"/>
      <c r="B220" s="31">
        <v>218</v>
      </c>
      <c r="C220" s="20">
        <f>+C219+'Meta financiera 2020'!C$6+DATOS!D219</f>
        <v>1305684.1834857969</v>
      </c>
      <c r="D220" s="27">
        <f>+C220*'Meta financiera 2020'!C$7/12</f>
        <v>5984.3858409765699</v>
      </c>
    </row>
    <row r="221" spans="1:4" x14ac:dyDescent="0.3">
      <c r="A221" s="58"/>
      <c r="B221" s="31">
        <v>219</v>
      </c>
      <c r="C221" s="20">
        <f>+C220+'Meta financiera 2020'!C$6+DATOS!D220</f>
        <v>1315168.5693267735</v>
      </c>
      <c r="D221" s="27">
        <f>+C221*'Meta financiera 2020'!C$7/12</f>
        <v>6027.8559427477121</v>
      </c>
    </row>
    <row r="222" spans="1:4" x14ac:dyDescent="0.3">
      <c r="A222" s="58"/>
      <c r="B222" s="31">
        <v>220</v>
      </c>
      <c r="C222" s="20">
        <f>+C221+'Meta financiera 2020'!C$6+DATOS!D221</f>
        <v>1324696.4252695213</v>
      </c>
      <c r="D222" s="27">
        <f>+C222*'Meta financiera 2020'!C$7/12</f>
        <v>6071.525282485306</v>
      </c>
    </row>
    <row r="223" spans="1:4" x14ac:dyDescent="0.3">
      <c r="A223" s="58"/>
      <c r="B223" s="31">
        <v>221</v>
      </c>
      <c r="C223" s="20">
        <f>+C222+'Meta financiera 2020'!C$6+DATOS!D222</f>
        <v>1334267.9505520067</v>
      </c>
      <c r="D223" s="27">
        <f>+C223*'Meta financiera 2020'!C$7/12</f>
        <v>6115.394773363364</v>
      </c>
    </row>
    <row r="224" spans="1:4" x14ac:dyDescent="0.3">
      <c r="A224" s="58"/>
      <c r="B224" s="31">
        <v>222</v>
      </c>
      <c r="C224" s="20">
        <f>+C223+'Meta financiera 2020'!C$6+DATOS!D223</f>
        <v>1343883.3453253701</v>
      </c>
      <c r="D224" s="27">
        <f>+C224*'Meta financiera 2020'!C$7/12</f>
        <v>6159.4653327412789</v>
      </c>
    </row>
    <row r="225" spans="1:4" x14ac:dyDescent="0.3">
      <c r="A225" s="58"/>
      <c r="B225" s="31">
        <v>223</v>
      </c>
      <c r="C225" s="20">
        <f>+C224+'Meta financiera 2020'!C$6+DATOS!D224</f>
        <v>1353542.8106581115</v>
      </c>
      <c r="D225" s="27">
        <f>+C225*'Meta financiera 2020'!C$7/12</f>
        <v>6203.7378821830107</v>
      </c>
    </row>
    <row r="226" spans="1:4" x14ac:dyDescent="0.3">
      <c r="A226" s="58"/>
      <c r="B226" s="31">
        <v>224</v>
      </c>
      <c r="C226" s="20">
        <f>+C225+'Meta financiera 2020'!C$6+DATOS!D225</f>
        <v>1363246.5485402944</v>
      </c>
      <c r="D226" s="27">
        <f>+C226*'Meta financiera 2020'!C$7/12</f>
        <v>6248.2133474763496</v>
      </c>
    </row>
    <row r="227" spans="1:4" x14ac:dyDescent="0.3">
      <c r="A227" s="58"/>
      <c r="B227" s="31">
        <v>225</v>
      </c>
      <c r="C227" s="20">
        <f>+C226+'Meta financiera 2020'!C$6+DATOS!D226</f>
        <v>1372994.7618877708</v>
      </c>
      <c r="D227" s="27">
        <f>+C227*'Meta financiera 2020'!C$7/12</f>
        <v>6292.892658652283</v>
      </c>
    </row>
    <row r="228" spans="1:4" x14ac:dyDescent="0.3">
      <c r="A228" s="58"/>
      <c r="B228" s="31">
        <v>226</v>
      </c>
      <c r="C228" s="20">
        <f>+C227+'Meta financiera 2020'!C$6+DATOS!D227</f>
        <v>1382787.6545464231</v>
      </c>
      <c r="D228" s="27">
        <f>+C228*'Meta financiera 2020'!C$7/12</f>
        <v>6337.7767500044392</v>
      </c>
    </row>
    <row r="229" spans="1:4" x14ac:dyDescent="0.3">
      <c r="A229" s="58"/>
      <c r="B229" s="31">
        <v>227</v>
      </c>
      <c r="C229" s="20">
        <f>+C228+'Meta financiera 2020'!C$6+DATOS!D228</f>
        <v>1392625.4312964275</v>
      </c>
      <c r="D229" s="27">
        <f>+C229*'Meta financiera 2020'!C$7/12</f>
        <v>6382.8665601086259</v>
      </c>
    </row>
    <row r="230" spans="1:4" ht="15" thickBot="1" x14ac:dyDescent="0.35">
      <c r="A230" s="58"/>
      <c r="B230" s="21">
        <v>228</v>
      </c>
      <c r="C230" s="22">
        <f>+C229+'Meta financiera 2020'!C$6+DATOS!D229</f>
        <v>1402508.2978565362</v>
      </c>
      <c r="D230" s="28">
        <f>+C230*'Meta financiera 2020'!C$7/12</f>
        <v>6428.1630318424577</v>
      </c>
    </row>
    <row r="231" spans="1:4" ht="14.4" customHeight="1" x14ac:dyDescent="0.3">
      <c r="A231" s="58" t="s">
        <v>35</v>
      </c>
      <c r="B231" s="32">
        <v>229</v>
      </c>
      <c r="C231" s="23">
        <f>+C230+'Meta financiera 2020'!C$6+DATOS!D230</f>
        <v>1412436.4608883788</v>
      </c>
      <c r="D231" s="30">
        <f>+C231*'Meta financiera 2020'!C$7/12</f>
        <v>6473.6671124050699</v>
      </c>
    </row>
    <row r="232" spans="1:4" x14ac:dyDescent="0.3">
      <c r="A232" s="58"/>
      <c r="B232" s="31">
        <v>230</v>
      </c>
      <c r="C232" s="20">
        <f>+C231+'Meta financiera 2020'!C$6+DATOS!D231</f>
        <v>1422410.128000784</v>
      </c>
      <c r="D232" s="27">
        <f>+C232*'Meta financiera 2020'!C$7/12</f>
        <v>6519.3797533369261</v>
      </c>
    </row>
    <row r="233" spans="1:4" x14ac:dyDescent="0.3">
      <c r="A233" s="58"/>
      <c r="B233" s="31">
        <v>231</v>
      </c>
      <c r="C233" s="20">
        <f>+C232+'Meta financiera 2020'!C$6+DATOS!D232</f>
        <v>1432429.507754121</v>
      </c>
      <c r="D233" s="27">
        <f>+C233*'Meta financiera 2020'!C$7/12</f>
        <v>6565.3019105397216</v>
      </c>
    </row>
    <row r="234" spans="1:4" x14ac:dyDescent="0.3">
      <c r="A234" s="58"/>
      <c r="B234" s="31">
        <v>232</v>
      </c>
      <c r="C234" s="20">
        <f>+C233+'Meta financiera 2020'!C$6+DATOS!D233</f>
        <v>1442494.8096646606</v>
      </c>
      <c r="D234" s="27">
        <f>+C234*'Meta financiera 2020'!C$7/12</f>
        <v>6611.4345442963613</v>
      </c>
    </row>
    <row r="235" spans="1:4" x14ac:dyDescent="0.3">
      <c r="A235" s="58"/>
      <c r="B235" s="31">
        <v>233</v>
      </c>
      <c r="C235" s="20">
        <f>+C234+'Meta financiera 2020'!C$6+DATOS!D234</f>
        <v>1452606.2442089571</v>
      </c>
      <c r="D235" s="27">
        <f>+C235*'Meta financiera 2020'!C$7/12</f>
        <v>6657.7786192910535</v>
      </c>
    </row>
    <row r="236" spans="1:4" x14ac:dyDescent="0.3">
      <c r="A236" s="58"/>
      <c r="B236" s="31">
        <v>234</v>
      </c>
      <c r="C236" s="20">
        <f>+C235+'Meta financiera 2020'!C$6+DATOS!D235</f>
        <v>1462764.0228282481</v>
      </c>
      <c r="D236" s="27">
        <f>+C236*'Meta financiera 2020'!C$7/12</f>
        <v>6704.3351046294702</v>
      </c>
    </row>
    <row r="237" spans="1:4" x14ac:dyDescent="0.3">
      <c r="A237" s="58"/>
      <c r="B237" s="31">
        <v>235</v>
      </c>
      <c r="C237" s="20">
        <f>+C236+'Meta financiera 2020'!C$6+DATOS!D236</f>
        <v>1472968.3579328775</v>
      </c>
      <c r="D237" s="27">
        <f>+C237*'Meta financiera 2020'!C$7/12</f>
        <v>6751.1049738590218</v>
      </c>
    </row>
    <row r="238" spans="1:4" x14ac:dyDescent="0.3">
      <c r="A238" s="58"/>
      <c r="B238" s="31">
        <v>236</v>
      </c>
      <c r="C238" s="20">
        <f>+C237+'Meta financiera 2020'!C$6+DATOS!D237</f>
        <v>1483219.4629067364</v>
      </c>
      <c r="D238" s="27">
        <f>+C238*'Meta financiera 2020'!C$7/12</f>
        <v>6798.0892049892091</v>
      </c>
    </row>
    <row r="239" spans="1:4" x14ac:dyDescent="0.3">
      <c r="A239" s="58"/>
      <c r="B239" s="31">
        <v>237</v>
      </c>
      <c r="C239" s="20">
        <f>+C238+'Meta financiera 2020'!C$6+DATOS!D238</f>
        <v>1493517.5521117256</v>
      </c>
      <c r="D239" s="27">
        <f>+C239*'Meta financiera 2020'!C$7/12</f>
        <v>6845.2887805120763</v>
      </c>
    </row>
    <row r="240" spans="1:4" x14ac:dyDescent="0.3">
      <c r="A240" s="58"/>
      <c r="B240" s="31">
        <v>238</v>
      </c>
      <c r="C240" s="20">
        <f>+C239+'Meta financiera 2020'!C$6+DATOS!D239</f>
        <v>1503862.8408922376</v>
      </c>
      <c r="D240" s="27">
        <f>+C240*'Meta financiera 2020'!C$7/12</f>
        <v>6892.7046874227563</v>
      </c>
    </row>
    <row r="241" spans="1:4" x14ac:dyDescent="0.3">
      <c r="A241" s="58"/>
      <c r="B241" s="31">
        <v>239</v>
      </c>
      <c r="C241" s="20">
        <f>+C240+'Meta financiera 2020'!C$6+DATOS!D240</f>
        <v>1514255.5455796605</v>
      </c>
      <c r="D241" s="27">
        <f>+C241*'Meta financiera 2020'!C$7/12</f>
        <v>6940.337917240111</v>
      </c>
    </row>
    <row r="242" spans="1:4" ht="15" thickBot="1" x14ac:dyDescent="0.35">
      <c r="A242" s="58"/>
      <c r="B242" s="21">
        <v>240</v>
      </c>
      <c r="C242" s="22">
        <f>+C241+'Meta financiera 2020'!C$6+DATOS!D241</f>
        <v>1524695.8834969006</v>
      </c>
      <c r="D242" s="28">
        <f>+C242*'Meta financiera 2020'!C$7/12</f>
        <v>6988.1894660274602</v>
      </c>
    </row>
    <row r="243" spans="1:4" ht="14.4" customHeight="1" x14ac:dyDescent="0.3">
      <c r="A243" s="58" t="s">
        <v>36</v>
      </c>
      <c r="B243" s="32">
        <v>241</v>
      </c>
      <c r="C243" s="23">
        <f>+C242+'Meta financiera 2020'!C$6+DATOS!D242</f>
        <v>1535184.0729629281</v>
      </c>
      <c r="D243" s="30">
        <f>+C243*'Meta financiera 2020'!C$7/12</f>
        <v>7036.2603344134213</v>
      </c>
    </row>
    <row r="244" spans="1:4" x14ac:dyDescent="0.3">
      <c r="A244" s="58"/>
      <c r="B244" s="31">
        <v>242</v>
      </c>
      <c r="C244" s="20">
        <f>+C243+'Meta financiera 2020'!C$6+DATOS!D243</f>
        <v>1545720.3332973416</v>
      </c>
      <c r="D244" s="27">
        <f>+C244*'Meta financiera 2020'!C$7/12</f>
        <v>7084.5515276128162</v>
      </c>
    </row>
    <row r="245" spans="1:4" x14ac:dyDescent="0.3">
      <c r="A245" s="58"/>
      <c r="B245" s="31">
        <v>243</v>
      </c>
      <c r="C245" s="20">
        <f>+C244+'Meta financiera 2020'!C$6+DATOS!D244</f>
        <v>1556304.8848249544</v>
      </c>
      <c r="D245" s="27">
        <f>+C245*'Meta financiera 2020'!C$7/12</f>
        <v>7133.0640554477077</v>
      </c>
    </row>
    <row r="246" spans="1:4" x14ac:dyDescent="0.3">
      <c r="A246" s="58"/>
      <c r="B246" s="31">
        <v>244</v>
      </c>
      <c r="C246" s="20">
        <f>+C245+'Meta financiera 2020'!C$6+DATOS!D245</f>
        <v>1566937.9488804021</v>
      </c>
      <c r="D246" s="27">
        <f>+C246*'Meta financiera 2020'!C$7/12</f>
        <v>7181.7989323685097</v>
      </c>
    </row>
    <row r="247" spans="1:4" x14ac:dyDescent="0.3">
      <c r="A247" s="58"/>
      <c r="B247" s="31">
        <v>245</v>
      </c>
      <c r="C247" s="20">
        <f>+C246+'Meta financiera 2020'!C$6+DATOS!D246</f>
        <v>1577619.7478127705</v>
      </c>
      <c r="D247" s="27">
        <f>+C247*'Meta financiera 2020'!C$7/12</f>
        <v>7230.7571774751987</v>
      </c>
    </row>
    <row r="248" spans="1:4" x14ac:dyDescent="0.3">
      <c r="A248" s="58"/>
      <c r="B248" s="31">
        <v>246</v>
      </c>
      <c r="C248" s="20">
        <f>+C247+'Meta financiera 2020'!C$6+DATOS!D247</f>
        <v>1588350.5049902457</v>
      </c>
      <c r="D248" s="27">
        <f>+C248*'Meta financiera 2020'!C$7/12</f>
        <v>7279.9398145386258</v>
      </c>
    </row>
    <row r="249" spans="1:4" x14ac:dyDescent="0.3">
      <c r="A249" s="58"/>
      <c r="B249" s="31">
        <v>247</v>
      </c>
      <c r="C249" s="20">
        <f>+C248+'Meta financiera 2020'!C$6+DATOS!D248</f>
        <v>1599130.4448047844</v>
      </c>
      <c r="D249" s="27">
        <f>+C249*'Meta financiera 2020'!C$7/12</f>
        <v>7329.3478720219282</v>
      </c>
    </row>
    <row r="250" spans="1:4" x14ac:dyDescent="0.3">
      <c r="A250" s="58"/>
      <c r="B250" s="31">
        <v>248</v>
      </c>
      <c r="C250" s="20">
        <f>+C249+'Meta financiera 2020'!C$6+DATOS!D249</f>
        <v>1609959.7926768062</v>
      </c>
      <c r="D250" s="27">
        <f>+C250*'Meta financiera 2020'!C$7/12</f>
        <v>7378.9823831020285</v>
      </c>
    </row>
    <row r="251" spans="1:4" x14ac:dyDescent="0.3">
      <c r="A251" s="58"/>
      <c r="B251" s="31">
        <v>249</v>
      </c>
      <c r="C251" s="20">
        <f>+C250+'Meta financiera 2020'!C$6+DATOS!D250</f>
        <v>1620838.7750599082</v>
      </c>
      <c r="D251" s="27">
        <f>+C251*'Meta financiera 2020'!C$7/12</f>
        <v>7428.8443856912454</v>
      </c>
    </row>
    <row r="252" spans="1:4" x14ac:dyDescent="0.3">
      <c r="A252" s="58"/>
      <c r="B252" s="31">
        <v>250</v>
      </c>
      <c r="C252" s="20">
        <f>+C251+'Meta financiera 2020'!C$6+DATOS!D251</f>
        <v>1631767.6194455994</v>
      </c>
      <c r="D252" s="27">
        <f>+C252*'Meta financiera 2020'!C$7/12</f>
        <v>7478.9349224589969</v>
      </c>
    </row>
    <row r="253" spans="1:4" x14ac:dyDescent="0.3">
      <c r="A253" s="58"/>
      <c r="B253" s="31">
        <v>251</v>
      </c>
      <c r="C253" s="20">
        <f>+C252+'Meta financiera 2020'!C$6+DATOS!D252</f>
        <v>1642746.5543680585</v>
      </c>
      <c r="D253" s="27">
        <f>+C253*'Meta financiera 2020'!C$7/12</f>
        <v>7529.2550408536008</v>
      </c>
    </row>
    <row r="254" spans="1:4" ht="15" thickBot="1" x14ac:dyDescent="0.35">
      <c r="A254" s="58"/>
      <c r="B254" s="21">
        <v>252</v>
      </c>
      <c r="C254" s="22">
        <f>+C253+'Meta financiera 2020'!C$6+DATOS!D253</f>
        <v>1653775.809408912</v>
      </c>
      <c r="D254" s="28">
        <f>+C254*'Meta financiera 2020'!C$7/12</f>
        <v>7579.8057931241792</v>
      </c>
    </row>
    <row r="255" spans="1:4" ht="14.4" customHeight="1" x14ac:dyDescent="0.3">
      <c r="A255" s="58" t="s">
        <v>37</v>
      </c>
      <c r="B255" s="32">
        <v>253</v>
      </c>
      <c r="C255" s="23">
        <f>+C254+'Meta financiera 2020'!C$6+DATOS!D254</f>
        <v>1664855.6152020362</v>
      </c>
      <c r="D255" s="30">
        <f>+C255*'Meta financiera 2020'!C$7/12</f>
        <v>7630.5882363426654</v>
      </c>
    </row>
    <row r="256" spans="1:4" x14ac:dyDescent="0.3">
      <c r="A256" s="58"/>
      <c r="B256" s="31">
        <v>254</v>
      </c>
      <c r="C256" s="20">
        <f>+C255+'Meta financiera 2020'!C$6+DATOS!D255</f>
        <v>1675986.2034383789</v>
      </c>
      <c r="D256" s="27">
        <f>+C256*'Meta financiera 2020'!C$7/12</f>
        <v>7681.6034324259026</v>
      </c>
    </row>
    <row r="257" spans="1:4" x14ac:dyDescent="0.3">
      <c r="A257" s="58"/>
      <c r="B257" s="31">
        <v>255</v>
      </c>
      <c r="C257" s="20">
        <f>+C256+'Meta financiera 2020'!C$6+DATOS!D256</f>
        <v>1687167.8068708049</v>
      </c>
      <c r="D257" s="27">
        <f>+C257*'Meta financiera 2020'!C$7/12</f>
        <v>7732.8524481578561</v>
      </c>
    </row>
    <row r="258" spans="1:4" x14ac:dyDescent="0.3">
      <c r="A258" s="58"/>
      <c r="B258" s="31">
        <v>256</v>
      </c>
      <c r="C258" s="20">
        <f>+C257+'Meta financiera 2020'!C$6+DATOS!D257</f>
        <v>1698400.6593189628</v>
      </c>
      <c r="D258" s="27">
        <f>+C258*'Meta financiera 2020'!C$7/12</f>
        <v>7784.3363552119126</v>
      </c>
    </row>
    <row r="259" spans="1:4" x14ac:dyDescent="0.3">
      <c r="A259" s="58"/>
      <c r="B259" s="31">
        <v>257</v>
      </c>
      <c r="C259" s="20">
        <f>+C258+'Meta financiera 2020'!C$6+DATOS!D258</f>
        <v>1709684.9956741747</v>
      </c>
      <c r="D259" s="27">
        <f>+C259*'Meta financiera 2020'!C$7/12</f>
        <v>7836.0562301733007</v>
      </c>
    </row>
    <row r="260" spans="1:4" x14ac:dyDescent="0.3">
      <c r="A260" s="58"/>
      <c r="B260" s="31">
        <v>258</v>
      </c>
      <c r="C260" s="20">
        <f>+C259+'Meta financiera 2020'!C$6+DATOS!D259</f>
        <v>1721021.051904348</v>
      </c>
      <c r="D260" s="27">
        <f>+C260*'Meta financiera 2020'!C$7/12</f>
        <v>7888.013154561595</v>
      </c>
    </row>
    <row r="261" spans="1:4" x14ac:dyDescent="0.3">
      <c r="A261" s="58"/>
      <c r="B261" s="31">
        <v>259</v>
      </c>
      <c r="C261" s="20">
        <f>+C260+'Meta financiera 2020'!C$6+DATOS!D260</f>
        <v>1732409.0650589096</v>
      </c>
      <c r="D261" s="27">
        <f>+C261*'Meta financiera 2020'!C$7/12</f>
        <v>7940.2082148533364</v>
      </c>
    </row>
    <row r="262" spans="1:4" x14ac:dyDescent="0.3">
      <c r="A262" s="58"/>
      <c r="B262" s="31">
        <v>260</v>
      </c>
      <c r="C262" s="20">
        <f>+C261+'Meta financiera 2020'!C$6+DATOS!D261</f>
        <v>1743849.273273763</v>
      </c>
      <c r="D262" s="27">
        <f>+C262*'Meta financiera 2020'!C$7/12</f>
        <v>7992.6425025047474</v>
      </c>
    </row>
    <row r="263" spans="1:4" x14ac:dyDescent="0.3">
      <c r="A263" s="58"/>
      <c r="B263" s="31">
        <v>261</v>
      </c>
      <c r="C263" s="20">
        <f>+C262+'Meta financiera 2020'!C$6+DATOS!D262</f>
        <v>1755341.9157762676</v>
      </c>
      <c r="D263" s="27">
        <f>+C263*'Meta financiera 2020'!C$7/12</f>
        <v>8045.31711397456</v>
      </c>
    </row>
    <row r="264" spans="1:4" x14ac:dyDescent="0.3">
      <c r="A264" s="58"/>
      <c r="B264" s="31">
        <v>262</v>
      </c>
      <c r="C264" s="20">
        <f>+C263+'Meta financiera 2020'!C$6+DATOS!D263</f>
        <v>1766887.2328902422</v>
      </c>
      <c r="D264" s="27">
        <f>+C264*'Meta financiera 2020'!C$7/12</f>
        <v>8098.2331507469435</v>
      </c>
    </row>
    <row r="265" spans="1:4" x14ac:dyDescent="0.3">
      <c r="A265" s="58"/>
      <c r="B265" s="31">
        <v>263</v>
      </c>
      <c r="C265" s="20">
        <f>+C264+'Meta financiera 2020'!C$6+DATOS!D264</f>
        <v>1778485.4660409892</v>
      </c>
      <c r="D265" s="27">
        <f>+C265*'Meta financiera 2020'!C$7/12</f>
        <v>8151.391719354534</v>
      </c>
    </row>
    <row r="266" spans="1:4" ht="15" thickBot="1" x14ac:dyDescent="0.35">
      <c r="A266" s="58"/>
      <c r="B266" s="21">
        <v>264</v>
      </c>
      <c r="C266" s="22">
        <f>+C265+'Meta financiera 2020'!C$6+DATOS!D265</f>
        <v>1790136.8577603437</v>
      </c>
      <c r="D266" s="28">
        <f>+C266*'Meta financiera 2020'!C$7/12</f>
        <v>8204.7939314015748</v>
      </c>
    </row>
    <row r="267" spans="1:4" ht="14.4" customHeight="1" x14ac:dyDescent="0.3">
      <c r="A267" s="58" t="s">
        <v>38</v>
      </c>
      <c r="B267" s="32">
        <v>265</v>
      </c>
      <c r="C267" s="23">
        <f>+C266+'Meta financiera 2020'!C$6+DATOS!D266</f>
        <v>1801841.6516917453</v>
      </c>
      <c r="D267" s="30">
        <f>+C267*'Meta financiera 2020'!C$7/12</f>
        <v>8258.4409035871668</v>
      </c>
    </row>
    <row r="268" spans="1:4" x14ac:dyDescent="0.3">
      <c r="A268" s="58"/>
      <c r="B268" s="31">
        <v>266</v>
      </c>
      <c r="C268" s="20">
        <f>+C267+'Meta financiera 2020'!C$6+DATOS!D267</f>
        <v>1813600.0925953325</v>
      </c>
      <c r="D268" s="27">
        <f>+C268*'Meta financiera 2020'!C$7/12</f>
        <v>8312.3337577286075</v>
      </c>
    </row>
    <row r="269" spans="1:4" x14ac:dyDescent="0.3">
      <c r="A269" s="58"/>
      <c r="B269" s="31">
        <v>267</v>
      </c>
      <c r="C269" s="20">
        <f>+C268+'Meta financiera 2020'!C$6+DATOS!D268</f>
        <v>1825412.4263530611</v>
      </c>
      <c r="D269" s="27">
        <f>+C269*'Meta financiera 2020'!C$7/12</f>
        <v>8366.4736207848637</v>
      </c>
    </row>
    <row r="270" spans="1:4" x14ac:dyDescent="0.3">
      <c r="A270" s="58"/>
      <c r="B270" s="31">
        <v>268</v>
      </c>
      <c r="C270" s="20">
        <f>+C269+'Meta financiera 2020'!C$6+DATOS!D269</f>
        <v>1837278.899973846</v>
      </c>
      <c r="D270" s="27">
        <f>+C270*'Meta financiera 2020'!C$7/12</f>
        <v>8420.8616248801281</v>
      </c>
    </row>
    <row r="271" spans="1:4" x14ac:dyDescent="0.3">
      <c r="A271" s="58"/>
      <c r="B271" s="31">
        <v>269</v>
      </c>
      <c r="C271" s="20">
        <f>+C270+'Meta financiera 2020'!C$6+DATOS!D270</f>
        <v>1849199.7615987263</v>
      </c>
      <c r="D271" s="27">
        <f>+C271*'Meta financiera 2020'!C$7/12</f>
        <v>8475.4989073274955</v>
      </c>
    </row>
    <row r="272" spans="1:4" x14ac:dyDescent="0.3">
      <c r="A272" s="58"/>
      <c r="B272" s="31">
        <v>270</v>
      </c>
      <c r="C272" s="20">
        <f>+C271+'Meta financiera 2020'!C$6+DATOS!D271</f>
        <v>1861175.2605060537</v>
      </c>
      <c r="D272" s="27">
        <f>+C272*'Meta financiera 2020'!C$7/12</f>
        <v>8530.3866106527457</v>
      </c>
    </row>
    <row r="273" spans="1:4" x14ac:dyDescent="0.3">
      <c r="A273" s="58"/>
      <c r="B273" s="31">
        <v>271</v>
      </c>
      <c r="C273" s="20">
        <f>+C272+'Meta financiera 2020'!C$6+DATOS!D272</f>
        <v>1873205.6471167065</v>
      </c>
      <c r="D273" s="27">
        <f>+C273*'Meta financiera 2020'!C$7/12</f>
        <v>8585.525882618238</v>
      </c>
    </row>
    <row r="274" spans="1:4" x14ac:dyDescent="0.3">
      <c r="A274" s="58"/>
      <c r="B274" s="31">
        <v>272</v>
      </c>
      <c r="C274" s="20">
        <f>+C273+'Meta financiera 2020'!C$6+DATOS!D273</f>
        <v>1885291.1729993247</v>
      </c>
      <c r="D274" s="27">
        <f>+C274*'Meta financiera 2020'!C$7/12</f>
        <v>8640.9178762469055</v>
      </c>
    </row>
    <row r="275" spans="1:4" x14ac:dyDescent="0.3">
      <c r="A275" s="58"/>
      <c r="B275" s="31">
        <v>273</v>
      </c>
      <c r="C275" s="20">
        <f>+C274+'Meta financiera 2020'!C$6+DATOS!D274</f>
        <v>1897432.0908755716</v>
      </c>
      <c r="D275" s="27">
        <f>+C275*'Meta financiera 2020'!C$7/12</f>
        <v>8696.5637498463693</v>
      </c>
    </row>
    <row r="276" spans="1:4" x14ac:dyDescent="0.3">
      <c r="A276" s="58"/>
      <c r="B276" s="31">
        <v>274</v>
      </c>
      <c r="C276" s="20">
        <f>+C275+'Meta financiera 2020'!C$6+DATOS!D275</f>
        <v>1909628.6546254179</v>
      </c>
      <c r="D276" s="27">
        <f>+C276*'Meta financiera 2020'!C$7/12</f>
        <v>8752.4646670331658</v>
      </c>
    </row>
    <row r="277" spans="1:4" x14ac:dyDescent="0.3">
      <c r="A277" s="58"/>
      <c r="B277" s="31">
        <v>275</v>
      </c>
      <c r="C277" s="20">
        <f>+C276+'Meta financiera 2020'!C$6+DATOS!D276</f>
        <v>1921881.1192924511</v>
      </c>
      <c r="D277" s="27">
        <f>+C277*'Meta financiera 2020'!C$7/12</f>
        <v>8808.6217967570683</v>
      </c>
    </row>
    <row r="278" spans="1:4" ht="15" thickBot="1" x14ac:dyDescent="0.35">
      <c r="A278" s="58"/>
      <c r="B278" s="21">
        <v>276</v>
      </c>
      <c r="C278" s="22">
        <f>+C277+'Meta financiera 2020'!C$6+DATOS!D277</f>
        <v>1934189.7410892081</v>
      </c>
      <c r="D278" s="28">
        <f>+C278*'Meta financiera 2020'!C$7/12</f>
        <v>8865.036313325536</v>
      </c>
    </row>
    <row r="279" spans="1:4" ht="14.4" customHeight="1" x14ac:dyDescent="0.3">
      <c r="A279" s="58" t="s">
        <v>39</v>
      </c>
      <c r="B279" s="32">
        <v>277</v>
      </c>
      <c r="C279" s="23">
        <f>+C278+'Meta financiera 2020'!C$6+DATOS!D278</f>
        <v>1946554.7774025337</v>
      </c>
      <c r="D279" s="30">
        <f>+C279*'Meta financiera 2020'!C$7/12</f>
        <v>8921.7093964282794</v>
      </c>
    </row>
    <row r="280" spans="1:4" x14ac:dyDescent="0.3">
      <c r="A280" s="58"/>
      <c r="B280" s="31">
        <v>278</v>
      </c>
      <c r="C280" s="20">
        <f>+C279+'Meta financiera 2020'!C$6+DATOS!D279</f>
        <v>1958976.4867989619</v>
      </c>
      <c r="D280" s="27">
        <f>+C280*'Meta financiera 2020'!C$7/12</f>
        <v>8978.6422311619081</v>
      </c>
    </row>
    <row r="281" spans="1:4" x14ac:dyDescent="0.3">
      <c r="A281" s="58"/>
      <c r="B281" s="31">
        <v>279</v>
      </c>
      <c r="C281" s="20">
        <f>+C280+'Meta financiera 2020'!C$6+DATOS!D280</f>
        <v>1971455.1290301238</v>
      </c>
      <c r="D281" s="27">
        <f>+C281*'Meta financiera 2020'!C$7/12</f>
        <v>9035.8360080547336</v>
      </c>
    </row>
    <row r="282" spans="1:4" x14ac:dyDescent="0.3">
      <c r="A282" s="58"/>
      <c r="B282" s="31">
        <v>280</v>
      </c>
      <c r="C282" s="20">
        <f>+C281+'Meta financiera 2020'!C$6+DATOS!D281</f>
        <v>1983990.9650381785</v>
      </c>
      <c r="D282" s="27">
        <f>+C282*'Meta financiera 2020'!C$7/12</f>
        <v>9093.2919230916505</v>
      </c>
    </row>
    <row r="283" spans="1:4" x14ac:dyDescent="0.3">
      <c r="A283" s="58"/>
      <c r="B283" s="31">
        <v>281</v>
      </c>
      <c r="C283" s="20">
        <f>+C282+'Meta financiera 2020'!C$6+DATOS!D282</f>
        <v>1996584.2569612702</v>
      </c>
      <c r="D283" s="27">
        <f>+C283*'Meta financiera 2020'!C$7/12</f>
        <v>9151.0111777391558</v>
      </c>
    </row>
    <row r="284" spans="1:4" x14ac:dyDescent="0.3">
      <c r="A284" s="58"/>
      <c r="B284" s="31">
        <v>282</v>
      </c>
      <c r="C284" s="20">
        <f>+C283+'Meta financiera 2020'!C$6+DATOS!D283</f>
        <v>2009235.2681390094</v>
      </c>
      <c r="D284" s="27">
        <f>+C284*'Meta financiera 2020'!C$7/12</f>
        <v>9208.9949789704606</v>
      </c>
    </row>
    <row r="285" spans="1:4" x14ac:dyDescent="0.3">
      <c r="A285" s="58"/>
      <c r="B285" s="31">
        <v>283</v>
      </c>
      <c r="C285" s="20">
        <f>+C284+'Meta financiera 2020'!C$6+DATOS!D284</f>
        <v>2021944.2631179797</v>
      </c>
      <c r="D285" s="27">
        <f>+C285*'Meta financiera 2020'!C$7/12</f>
        <v>9267.2445392907412</v>
      </c>
    </row>
    <row r="286" spans="1:4" x14ac:dyDescent="0.3">
      <c r="A286" s="58"/>
      <c r="B286" s="31">
        <v>284</v>
      </c>
      <c r="C286" s="20">
        <f>+C285+'Meta financiera 2020'!C$6+DATOS!D285</f>
        <v>2034711.5076572704</v>
      </c>
      <c r="D286" s="27">
        <f>+C286*'Meta financiera 2020'!C$7/12</f>
        <v>9325.7610767624883</v>
      </c>
    </row>
    <row r="287" spans="1:4" x14ac:dyDescent="0.3">
      <c r="A287" s="58"/>
      <c r="B287" s="31">
        <v>285</v>
      </c>
      <c r="C287" s="20">
        <f>+C286+'Meta financiera 2020'!C$6+DATOS!D286</f>
        <v>2047537.268734033</v>
      </c>
      <c r="D287" s="27">
        <f>+C287*'Meta financiera 2020'!C$7/12</f>
        <v>9384.5458150309842</v>
      </c>
    </row>
    <row r="288" spans="1:4" x14ac:dyDescent="0.3">
      <c r="A288" s="58"/>
      <c r="B288" s="31">
        <v>286</v>
      </c>
      <c r="C288" s="20">
        <f>+C287+'Meta financiera 2020'!C$6+DATOS!D287</f>
        <v>2060421.814549064</v>
      </c>
      <c r="D288" s="27">
        <f>+C288*'Meta financiera 2020'!C$7/12</f>
        <v>9443.5999833498772</v>
      </c>
    </row>
    <row r="289" spans="1:4" x14ac:dyDescent="0.3">
      <c r="A289" s="58"/>
      <c r="B289" s="31">
        <v>287</v>
      </c>
      <c r="C289" s="20">
        <f>+C288+'Meta financiera 2020'!C$6+DATOS!D288</f>
        <v>2073365.4145324139</v>
      </c>
      <c r="D289" s="27">
        <f>+C289*'Meta financiera 2020'!C$7/12</f>
        <v>9502.9248166068974</v>
      </c>
    </row>
    <row r="290" spans="1:4" ht="15" thickBot="1" x14ac:dyDescent="0.35">
      <c r="A290" s="58"/>
      <c r="B290" s="21">
        <v>288</v>
      </c>
      <c r="C290" s="22">
        <f>+C289+'Meta financiera 2020'!C$6+DATOS!D289</f>
        <v>2086368.3393490207</v>
      </c>
      <c r="D290" s="28">
        <f>+C290*'Meta financiera 2020'!C$7/12</f>
        <v>9562.5215553496782</v>
      </c>
    </row>
    <row r="291" spans="1:4" ht="14.4" customHeight="1" x14ac:dyDescent="0.3">
      <c r="A291" s="58" t="s">
        <v>40</v>
      </c>
      <c r="B291" s="32">
        <v>289</v>
      </c>
      <c r="C291" s="23">
        <f>+C290+'Meta financiera 2020'!C$6+DATOS!D290</f>
        <v>2099430.8609043704</v>
      </c>
      <c r="D291" s="30">
        <f>+C291*'Meta financiera 2020'!C$7/12</f>
        <v>9622.3914458116978</v>
      </c>
    </row>
    <row r="292" spans="1:4" x14ac:dyDescent="0.3">
      <c r="A292" s="58"/>
      <c r="B292" s="31">
        <v>290</v>
      </c>
      <c r="C292" s="20">
        <f>+C291+'Meta financiera 2020'!C$6+DATOS!D291</f>
        <v>2112553.2523501823</v>
      </c>
      <c r="D292" s="27">
        <f>+C292*'Meta financiera 2020'!C$7/12</f>
        <v>9682.5357399383356</v>
      </c>
    </row>
    <row r="293" spans="1:4" x14ac:dyDescent="0.3">
      <c r="A293" s="58"/>
      <c r="B293" s="31">
        <v>291</v>
      </c>
      <c r="C293" s="20">
        <f>+C292+'Meta financiera 2020'!C$6+DATOS!D292</f>
        <v>2125735.7880901205</v>
      </c>
      <c r="D293" s="27">
        <f>+C293*'Meta financiera 2020'!C$7/12</f>
        <v>9742.955695413053</v>
      </c>
    </row>
    <row r="294" spans="1:4" x14ac:dyDescent="0.3">
      <c r="A294" s="58"/>
      <c r="B294" s="31">
        <v>292</v>
      </c>
      <c r="C294" s="20">
        <f>+C293+'Meta financiera 2020'!C$6+DATOS!D293</f>
        <v>2138978.7437855336</v>
      </c>
      <c r="D294" s="27">
        <f>+C294*'Meta financiera 2020'!C$7/12</f>
        <v>9803.6525756836945</v>
      </c>
    </row>
    <row r="295" spans="1:4" x14ac:dyDescent="0.3">
      <c r="A295" s="58"/>
      <c r="B295" s="31">
        <v>293</v>
      </c>
      <c r="C295" s="20">
        <f>+C294+'Meta financiera 2020'!C$6+DATOS!D294</f>
        <v>2152282.3963612174</v>
      </c>
      <c r="D295" s="27">
        <f>+C295*'Meta financiera 2020'!C$7/12</f>
        <v>9864.6276499889118</v>
      </c>
    </row>
    <row r="296" spans="1:4" x14ac:dyDescent="0.3">
      <c r="A296" s="58"/>
      <c r="B296" s="31">
        <v>294</v>
      </c>
      <c r="C296" s="20">
        <f>+C295+'Meta financiera 2020'!C$6+DATOS!D295</f>
        <v>2165647.0240112063</v>
      </c>
      <c r="D296" s="27">
        <f>+C296*'Meta financiera 2020'!C$7/12</f>
        <v>9925.8821933846957</v>
      </c>
    </row>
    <row r="297" spans="1:4" x14ac:dyDescent="0.3">
      <c r="A297" s="58"/>
      <c r="B297" s="31">
        <v>295</v>
      </c>
      <c r="C297" s="20">
        <f>+C296+'Meta financiera 2020'!C$6+DATOS!D296</f>
        <v>2179072.906204591</v>
      </c>
      <c r="D297" s="27">
        <f>+C297*'Meta financiera 2020'!C$7/12</f>
        <v>9987.4174867710426</v>
      </c>
    </row>
    <row r="298" spans="1:4" x14ac:dyDescent="0.3">
      <c r="A298" s="58"/>
      <c r="B298" s="31">
        <v>296</v>
      </c>
      <c r="C298" s="20">
        <f>+C297+'Meta financiera 2020'!C$6+DATOS!D297</f>
        <v>2192560.323691362</v>
      </c>
      <c r="D298" s="27">
        <f>+C298*'Meta financiera 2020'!C$7/12</f>
        <v>10049.234816918743</v>
      </c>
    </row>
    <row r="299" spans="1:4" x14ac:dyDescent="0.3">
      <c r="A299" s="58"/>
      <c r="B299" s="31">
        <v>297</v>
      </c>
      <c r="C299" s="20">
        <f>+C298+'Meta financiera 2020'!C$6+DATOS!D298</f>
        <v>2206109.5585082807</v>
      </c>
      <c r="D299" s="27">
        <f>+C299*'Meta financiera 2020'!C$7/12</f>
        <v>10111.335476496286</v>
      </c>
    </row>
    <row r="300" spans="1:4" x14ac:dyDescent="0.3">
      <c r="A300" s="58"/>
      <c r="B300" s="31">
        <v>298</v>
      </c>
      <c r="C300" s="20">
        <f>+C299+'Meta financiera 2020'!C$6+DATOS!D299</f>
        <v>2219720.8939847769</v>
      </c>
      <c r="D300" s="27">
        <f>+C300*'Meta financiera 2020'!C$7/12</f>
        <v>10173.720764096894</v>
      </c>
    </row>
    <row r="301" spans="1:4" x14ac:dyDescent="0.3">
      <c r="A301" s="58"/>
      <c r="B301" s="31">
        <v>299</v>
      </c>
      <c r="C301" s="20">
        <f>+C300+'Meta financiera 2020'!C$6+DATOS!D300</f>
        <v>2233394.6147488737</v>
      </c>
      <c r="D301" s="27">
        <f>+C301*'Meta financiera 2020'!C$7/12</f>
        <v>10236.391984265671</v>
      </c>
    </row>
    <row r="302" spans="1:4" ht="15" thickBot="1" x14ac:dyDescent="0.35">
      <c r="A302" s="58"/>
      <c r="B302" s="21">
        <v>300</v>
      </c>
      <c r="C302" s="22">
        <f>+C301+'Meta financiera 2020'!C$6+DATOS!D301</f>
        <v>2247131.0067331395</v>
      </c>
      <c r="D302" s="28">
        <f>+C302*'Meta financiera 2020'!C$7/12</f>
        <v>10299.350447526889</v>
      </c>
    </row>
    <row r="303" spans="1:4" ht="14.4" customHeight="1" x14ac:dyDescent="0.3">
      <c r="A303" s="58" t="s">
        <v>41</v>
      </c>
      <c r="B303" s="32">
        <v>301</v>
      </c>
      <c r="C303" s="23">
        <f>+C302+'Meta financiera 2020'!C$6+DATOS!D302</f>
        <v>2260930.3571806662</v>
      </c>
      <c r="D303" s="30">
        <f>+C303*'Meta financiera 2020'!C$7/12</f>
        <v>10362.597470411387</v>
      </c>
    </row>
    <row r="304" spans="1:4" x14ac:dyDescent="0.3">
      <c r="A304" s="58"/>
      <c r="B304" s="31">
        <v>302</v>
      </c>
      <c r="C304" s="20">
        <f>+C303+'Meta financiera 2020'!C$6+DATOS!D303</f>
        <v>2274792.9546510777</v>
      </c>
      <c r="D304" s="27">
        <f>+C304*'Meta financiera 2020'!C$7/12</f>
        <v>10426.134375484105</v>
      </c>
    </row>
    <row r="305" spans="1:4" x14ac:dyDescent="0.3">
      <c r="A305" s="58"/>
      <c r="B305" s="31">
        <v>303</v>
      </c>
      <c r="C305" s="20">
        <f>+C304+'Meta financiera 2020'!C$6+DATOS!D304</f>
        <v>2288719.0890265619</v>
      </c>
      <c r="D305" s="27">
        <f>+C305*'Meta financiera 2020'!C$7/12</f>
        <v>10489.962491371743</v>
      </c>
    </row>
    <row r="306" spans="1:4" x14ac:dyDescent="0.3">
      <c r="A306" s="58"/>
      <c r="B306" s="31">
        <v>304</v>
      </c>
      <c r="C306" s="20">
        <f>+C305+'Meta financiera 2020'!C$6+DATOS!D305</f>
        <v>2302709.0515179336</v>
      </c>
      <c r="D306" s="27">
        <f>+C306*'Meta financiera 2020'!C$7/12</f>
        <v>10554.08315279053</v>
      </c>
    </row>
    <row r="307" spans="1:4" x14ac:dyDescent="0.3">
      <c r="A307" s="58"/>
      <c r="B307" s="31">
        <v>305</v>
      </c>
      <c r="C307" s="20">
        <f>+C306+'Meta financiera 2020'!C$6+DATOS!D306</f>
        <v>2316763.1346707242</v>
      </c>
      <c r="D307" s="27">
        <f>+C307*'Meta financiera 2020'!C$7/12</f>
        <v>10618.497700574153</v>
      </c>
    </row>
    <row r="308" spans="1:4" x14ac:dyDescent="0.3">
      <c r="A308" s="58"/>
      <c r="B308" s="31">
        <v>306</v>
      </c>
      <c r="C308" s="20">
        <f>+C307+'Meta financiera 2020'!C$6+DATOS!D307</f>
        <v>2330881.6323712985</v>
      </c>
      <c r="D308" s="27">
        <f>+C308*'Meta financiera 2020'!C$7/12</f>
        <v>10683.207481701784</v>
      </c>
    </row>
    <row r="309" spans="1:4" x14ac:dyDescent="0.3">
      <c r="A309" s="58"/>
      <c r="B309" s="31">
        <v>307</v>
      </c>
      <c r="C309" s="20">
        <f>+C308+'Meta financiera 2020'!C$6+DATOS!D308</f>
        <v>2345064.8398530004</v>
      </c>
      <c r="D309" s="27">
        <f>+C309*'Meta financiera 2020'!C$7/12</f>
        <v>10748.213849326252</v>
      </c>
    </row>
    <row r="310" spans="1:4" x14ac:dyDescent="0.3">
      <c r="A310" s="58"/>
      <c r="B310" s="31">
        <v>308</v>
      </c>
      <c r="C310" s="20">
        <f>+C309+'Meta financiera 2020'!C$6+DATOS!D309</f>
        <v>2359313.0537023265</v>
      </c>
      <c r="D310" s="27">
        <f>+C310*'Meta financiera 2020'!C$7/12</f>
        <v>10813.518162802329</v>
      </c>
    </row>
    <row r="311" spans="1:4" x14ac:dyDescent="0.3">
      <c r="A311" s="58"/>
      <c r="B311" s="31">
        <v>309</v>
      </c>
      <c r="C311" s="20">
        <f>+C310+'Meta financiera 2020'!C$6+DATOS!D310</f>
        <v>2373626.5718651288</v>
      </c>
      <c r="D311" s="27">
        <f>+C311*'Meta financiera 2020'!C$7/12</f>
        <v>10879.121787715174</v>
      </c>
    </row>
    <row r="312" spans="1:4" x14ac:dyDescent="0.3">
      <c r="A312" s="58"/>
      <c r="B312" s="31">
        <v>310</v>
      </c>
      <c r="C312" s="20">
        <f>+C311+'Meta financiera 2020'!C$6+DATOS!D311</f>
        <v>2388005.6936528441</v>
      </c>
      <c r="D312" s="27">
        <f>+C312*'Meta financiera 2020'!C$7/12</f>
        <v>10945.026095908868</v>
      </c>
    </row>
    <row r="313" spans="1:4" x14ac:dyDescent="0.3">
      <c r="A313" s="58"/>
      <c r="B313" s="31">
        <v>311</v>
      </c>
      <c r="C313" s="20">
        <f>+C312+'Meta financiera 2020'!C$6+DATOS!D312</f>
        <v>2402450.7197487531</v>
      </c>
      <c r="D313" s="27">
        <f>+C313*'Meta financiera 2020'!C$7/12</f>
        <v>11011.232465515119</v>
      </c>
    </row>
    <row r="314" spans="1:4" ht="15" thickBot="1" x14ac:dyDescent="0.35">
      <c r="A314" s="58"/>
      <c r="B314" s="21">
        <v>312</v>
      </c>
      <c r="C314" s="22">
        <f>+C313+'Meta financiera 2020'!C$6+DATOS!D313</f>
        <v>2416961.952214268</v>
      </c>
      <c r="D314" s="28">
        <f>+C314*'Meta financiera 2020'!C$7/12</f>
        <v>11077.742280982062</v>
      </c>
    </row>
    <row r="315" spans="1:4" ht="14.4" customHeight="1" x14ac:dyDescent="0.3">
      <c r="A315" s="58" t="s">
        <v>42</v>
      </c>
      <c r="B315" s="32">
        <v>313</v>
      </c>
      <c r="C315" s="23">
        <f>+C314+'Meta financiera 2020'!C$6+DATOS!D314</f>
        <v>2431539.69449525</v>
      </c>
      <c r="D315" s="30">
        <f>+C315*'Meta financiera 2020'!C$7/12</f>
        <v>11144.556933103229</v>
      </c>
    </row>
    <row r="316" spans="1:4" x14ac:dyDescent="0.3">
      <c r="A316" s="58"/>
      <c r="B316" s="31">
        <v>314</v>
      </c>
      <c r="C316" s="20">
        <f>+C315+'Meta financiera 2020'!C$6+DATOS!D315</f>
        <v>2446184.2514283531</v>
      </c>
      <c r="D316" s="27">
        <f>+C316*'Meta financiera 2020'!C$7/12</f>
        <v>11211.677819046619</v>
      </c>
    </row>
    <row r="317" spans="1:4" x14ac:dyDescent="0.3">
      <c r="A317" s="58"/>
      <c r="B317" s="31">
        <v>315</v>
      </c>
      <c r="C317" s="20">
        <f>+C316+'Meta financiera 2020'!C$6+DATOS!D316</f>
        <v>2460895.9292473998</v>
      </c>
      <c r="D317" s="27">
        <f>+C317*'Meta financiera 2020'!C$7/12</f>
        <v>11279.106342383915</v>
      </c>
    </row>
    <row r="318" spans="1:4" x14ac:dyDescent="0.3">
      <c r="A318" s="58"/>
      <c r="B318" s="31">
        <v>316</v>
      </c>
      <c r="C318" s="20">
        <f>+C317+'Meta financiera 2020'!C$6+DATOS!D317</f>
        <v>2475675.0355897839</v>
      </c>
      <c r="D318" s="27">
        <f>+C318*'Meta financiera 2020'!C$7/12</f>
        <v>11346.843913119845</v>
      </c>
    </row>
    <row r="319" spans="1:4" x14ac:dyDescent="0.3">
      <c r="A319" s="58"/>
      <c r="B319" s="31">
        <v>317</v>
      </c>
      <c r="C319" s="20">
        <f>+C318+'Meta financiera 2020'!C$6+DATOS!D318</f>
        <v>2490521.8795029037</v>
      </c>
      <c r="D319" s="27">
        <f>+C319*'Meta financiera 2020'!C$7/12</f>
        <v>11414.891947721642</v>
      </c>
    </row>
    <row r="320" spans="1:4" x14ac:dyDescent="0.3">
      <c r="A320" s="58"/>
      <c r="B320" s="31">
        <v>318</v>
      </c>
      <c r="C320" s="20">
        <f>+C319+'Meta financiera 2020'!C$6+DATOS!D319</f>
        <v>2505436.7714506253</v>
      </c>
      <c r="D320" s="27">
        <f>+C320*'Meta financiera 2020'!C$7/12</f>
        <v>11483.251869148698</v>
      </c>
    </row>
    <row r="321" spans="1:4" x14ac:dyDescent="0.3">
      <c r="A321" s="58"/>
      <c r="B321" s="31">
        <v>319</v>
      </c>
      <c r="C321" s="20">
        <f>+C320+'Meta financiera 2020'!C$6+DATOS!D320</f>
        <v>2520420.0233197738</v>
      </c>
      <c r="D321" s="27">
        <f>+C321*'Meta financiera 2020'!C$7/12</f>
        <v>11551.925106882298</v>
      </c>
    </row>
    <row r="322" spans="1:4" x14ac:dyDescent="0.3">
      <c r="A322" s="58"/>
      <c r="B322" s="31">
        <v>320</v>
      </c>
      <c r="C322" s="20">
        <f>+C321+'Meta financiera 2020'!C$6+DATOS!D321</f>
        <v>2535471.948426656</v>
      </c>
      <c r="D322" s="27">
        <f>+C322*'Meta financiera 2020'!C$7/12</f>
        <v>11620.913096955506</v>
      </c>
    </row>
    <row r="323" spans="1:4" x14ac:dyDescent="0.3">
      <c r="A323" s="58"/>
      <c r="B323" s="31">
        <v>321</v>
      </c>
      <c r="C323" s="20">
        <f>+C322+'Meta financiera 2020'!C$6+DATOS!D322</f>
        <v>2550592.8615236115</v>
      </c>
      <c r="D323" s="27">
        <f>+C323*'Meta financiera 2020'!C$7/12</f>
        <v>11690.217281983219</v>
      </c>
    </row>
    <row r="324" spans="1:4" x14ac:dyDescent="0.3">
      <c r="A324" s="58"/>
      <c r="B324" s="31">
        <v>322</v>
      </c>
      <c r="C324" s="20">
        <f>+C323+'Meta financiera 2020'!C$6+DATOS!D323</f>
        <v>2565783.0788055947</v>
      </c>
      <c r="D324" s="27">
        <f>+C324*'Meta financiera 2020'!C$7/12</f>
        <v>11759.83911119231</v>
      </c>
    </row>
    <row r="325" spans="1:4" x14ac:dyDescent="0.3">
      <c r="A325" s="58"/>
      <c r="B325" s="31">
        <v>323</v>
      </c>
      <c r="C325" s="20">
        <f>+C324+'Meta financiera 2020'!C$6+DATOS!D324</f>
        <v>2581042.9179167869</v>
      </c>
      <c r="D325" s="27">
        <f>+C325*'Meta financiera 2020'!C$7/12</f>
        <v>11829.780040451938</v>
      </c>
    </row>
    <row r="326" spans="1:4" ht="15" thickBot="1" x14ac:dyDescent="0.35">
      <c r="A326" s="58"/>
      <c r="B326" s="21">
        <v>324</v>
      </c>
      <c r="C326" s="22">
        <f>+C325+'Meta financiera 2020'!C$6+DATOS!D325</f>
        <v>2596372.6979572386</v>
      </c>
      <c r="D326" s="28">
        <f>+C326*'Meta financiera 2020'!C$7/12</f>
        <v>11900.041532304009</v>
      </c>
    </row>
    <row r="327" spans="1:4" ht="14.4" customHeight="1" x14ac:dyDescent="0.3">
      <c r="A327" s="58" t="s">
        <v>43</v>
      </c>
      <c r="B327" s="32">
        <v>325</v>
      </c>
      <c r="C327" s="23">
        <f>+C326+'Meta financiera 2020'!C$6+DATOS!D326</f>
        <v>2611772.7394895428</v>
      </c>
      <c r="D327" s="30">
        <f>+C327*'Meta financiera 2020'!C$7/12</f>
        <v>11970.625055993738</v>
      </c>
    </row>
    <row r="328" spans="1:4" x14ac:dyDescent="0.3">
      <c r="A328" s="58"/>
      <c r="B328" s="31">
        <v>326</v>
      </c>
      <c r="C328" s="20">
        <f>+C327+'Meta financiera 2020'!C$6+DATOS!D327</f>
        <v>2627243.3645455367</v>
      </c>
      <c r="D328" s="27">
        <f>+C328*'Meta financiera 2020'!C$7/12</f>
        <v>12041.532087500376</v>
      </c>
    </row>
    <row r="329" spans="1:4" x14ac:dyDescent="0.3">
      <c r="A329" s="58"/>
      <c r="B329" s="31">
        <v>327</v>
      </c>
      <c r="C329" s="20">
        <f>+C328+'Meta financiera 2020'!C$6+DATOS!D328</f>
        <v>2642784.8966330369</v>
      </c>
      <c r="D329" s="27">
        <f>+C329*'Meta financiera 2020'!C$7/12</f>
        <v>12112.764109568086</v>
      </c>
    </row>
    <row r="330" spans="1:4" x14ac:dyDescent="0.3">
      <c r="A330" s="58"/>
      <c r="B330" s="31">
        <v>328</v>
      </c>
      <c r="C330" s="20">
        <f>+C329+'Meta financiera 2020'!C$6+DATOS!D329</f>
        <v>2658397.6607426051</v>
      </c>
      <c r="D330" s="27">
        <f>+C330*'Meta financiera 2020'!C$7/12</f>
        <v>12184.322611736941</v>
      </c>
    </row>
    <row r="331" spans="1:4" x14ac:dyDescent="0.3">
      <c r="A331" s="58"/>
      <c r="B331" s="31">
        <v>329</v>
      </c>
      <c r="C331" s="20">
        <f>+C330+'Meta financiera 2020'!C$6+DATOS!D330</f>
        <v>2674081.9833543422</v>
      </c>
      <c r="D331" s="27">
        <f>+C331*'Meta financiera 2020'!C$7/12</f>
        <v>12256.209090374068</v>
      </c>
    </row>
    <row r="332" spans="1:4" x14ac:dyDescent="0.3">
      <c r="A332" s="58"/>
      <c r="B332" s="31">
        <v>330</v>
      </c>
      <c r="C332" s="20">
        <f>+C331+'Meta financiera 2020'!C$6+DATOS!D331</f>
        <v>2689838.1924447161</v>
      </c>
      <c r="D332" s="27">
        <f>+C332*'Meta financiera 2020'!C$7/12</f>
        <v>12328.425048704948</v>
      </c>
    </row>
    <row r="333" spans="1:4" x14ac:dyDescent="0.3">
      <c r="A333" s="58"/>
      <c r="B333" s="31">
        <v>331</v>
      </c>
      <c r="C333" s="20">
        <f>+C332+'Meta financiera 2020'!C$6+DATOS!D332</f>
        <v>2705666.6174934208</v>
      </c>
      <c r="D333" s="27">
        <f>+C333*'Meta financiera 2020'!C$7/12</f>
        <v>12400.971996844846</v>
      </c>
    </row>
    <row r="334" spans="1:4" x14ac:dyDescent="0.3">
      <c r="A334" s="58"/>
      <c r="B334" s="31">
        <v>332</v>
      </c>
      <c r="C334" s="20">
        <f>+C333+'Meta financiera 2020'!C$6+DATOS!D333</f>
        <v>2721567.5894902656</v>
      </c>
      <c r="D334" s="27">
        <f>+C334*'Meta financiera 2020'!C$7/12</f>
        <v>12473.851451830384</v>
      </c>
    </row>
    <row r="335" spans="1:4" x14ac:dyDescent="0.3">
      <c r="A335" s="58"/>
      <c r="B335" s="31">
        <v>333</v>
      </c>
      <c r="C335" s="20">
        <f>+C334+'Meta financiera 2020'!C$6+DATOS!D334</f>
        <v>2737541.4409420961</v>
      </c>
      <c r="D335" s="27">
        <f>+C335*'Meta financiera 2020'!C$7/12</f>
        <v>12547.064937651274</v>
      </c>
    </row>
    <row r="336" spans="1:4" x14ac:dyDescent="0.3">
      <c r="A336" s="58"/>
      <c r="B336" s="31">
        <v>334</v>
      </c>
      <c r="C336" s="20">
        <f>+C335+'Meta financiera 2020'!C$6+DATOS!D335</f>
        <v>2753588.5058797472</v>
      </c>
      <c r="D336" s="27">
        <f>+C336*'Meta financiera 2020'!C$7/12</f>
        <v>12620.613985282174</v>
      </c>
    </row>
    <row r="337" spans="1:4" x14ac:dyDescent="0.3">
      <c r="A337" s="58"/>
      <c r="B337" s="31">
        <v>335</v>
      </c>
      <c r="C337" s="20">
        <f>+C336+'Meta financiera 2020'!C$6+DATOS!D336</f>
        <v>2769709.1198650296</v>
      </c>
      <c r="D337" s="27">
        <f>+C337*'Meta financiera 2020'!C$7/12</f>
        <v>12694.500132714718</v>
      </c>
    </row>
    <row r="338" spans="1:4" ht="15" thickBot="1" x14ac:dyDescent="0.35">
      <c r="A338" s="58"/>
      <c r="B338" s="21">
        <v>336</v>
      </c>
      <c r="C338" s="22">
        <f>+C337+'Meta financiera 2020'!C$6+DATOS!D337</f>
        <v>2785903.6199977444</v>
      </c>
      <c r="D338" s="28">
        <f>+C338*'Meta financiera 2020'!C$7/12</f>
        <v>12768.724924989663</v>
      </c>
    </row>
    <row r="339" spans="1:4" ht="14.4" customHeight="1" x14ac:dyDescent="0.3">
      <c r="A339" s="58" t="s">
        <v>44</v>
      </c>
      <c r="B339" s="32">
        <v>337</v>
      </c>
      <c r="C339" s="23">
        <f>+C338+'Meta financiera 2020'!C$6+DATOS!D338</f>
        <v>2802172.344922734</v>
      </c>
      <c r="D339" s="30">
        <f>+C339*'Meta financiera 2020'!C$7/12</f>
        <v>12843.289914229199</v>
      </c>
    </row>
    <row r="340" spans="1:4" x14ac:dyDescent="0.3">
      <c r="A340" s="58"/>
      <c r="B340" s="31">
        <v>338</v>
      </c>
      <c r="C340" s="20">
        <f>+C339+'Meta financiera 2020'!C$6+DATOS!D339</f>
        <v>2818515.6348369634</v>
      </c>
      <c r="D340" s="27">
        <f>+C340*'Meta financiera 2020'!C$7/12</f>
        <v>12918.196659669416</v>
      </c>
    </row>
    <row r="341" spans="1:4" x14ac:dyDescent="0.3">
      <c r="A341" s="58"/>
      <c r="B341" s="31">
        <v>339</v>
      </c>
      <c r="C341" s="20">
        <f>+C340+'Meta financiera 2020'!C$6+DATOS!D340</f>
        <v>2834933.8314966327</v>
      </c>
      <c r="D341" s="27">
        <f>+C341*'Meta financiera 2020'!C$7/12</f>
        <v>12993.446727692899</v>
      </c>
    </row>
    <row r="342" spans="1:4" x14ac:dyDescent="0.3">
      <c r="A342" s="58"/>
      <c r="B342" s="31">
        <v>340</v>
      </c>
      <c r="C342" s="20">
        <f>+C341+'Meta financiera 2020'!C$6+DATOS!D341</f>
        <v>2851427.2782243257</v>
      </c>
      <c r="D342" s="27">
        <f>+C342*'Meta financiera 2020'!C$7/12</f>
        <v>13069.041691861494</v>
      </c>
    </row>
    <row r="343" spans="1:4" x14ac:dyDescent="0.3">
      <c r="A343" s="58"/>
      <c r="B343" s="31">
        <v>341</v>
      </c>
      <c r="C343" s="20">
        <f>+C342+'Meta financiera 2020'!C$6+DATOS!D342</f>
        <v>2867996.3199161873</v>
      </c>
      <c r="D343" s="27">
        <f>+C343*'Meta financiera 2020'!C$7/12</f>
        <v>13144.983132949192</v>
      </c>
    </row>
    <row r="344" spans="1:4" x14ac:dyDescent="0.3">
      <c r="A344" s="58"/>
      <c r="B344" s="31">
        <v>342</v>
      </c>
      <c r="C344" s="20">
        <f>+C343+'Meta financiera 2020'!C$6+DATOS!D343</f>
        <v>2884641.3030491364</v>
      </c>
      <c r="D344" s="27">
        <f>+C344*'Meta financiera 2020'!C$7/12</f>
        <v>13221.272638975208</v>
      </c>
    </row>
    <row r="345" spans="1:4" x14ac:dyDescent="0.3">
      <c r="A345" s="58"/>
      <c r="B345" s="31">
        <v>343</v>
      </c>
      <c r="C345" s="20">
        <f>+C344+'Meta financiera 2020'!C$6+DATOS!D344</f>
        <v>2901362.5756881116</v>
      </c>
      <c r="D345" s="27">
        <f>+C345*'Meta financiera 2020'!C$7/12</f>
        <v>13297.911805237178</v>
      </c>
    </row>
    <row r="346" spans="1:4" x14ac:dyDescent="0.3">
      <c r="A346" s="58"/>
      <c r="B346" s="31">
        <v>344</v>
      </c>
      <c r="C346" s="20">
        <f>+C345+'Meta financiera 2020'!C$6+DATOS!D345</f>
        <v>2918160.4874933488</v>
      </c>
      <c r="D346" s="27">
        <f>+C346*'Meta financiera 2020'!C$7/12</f>
        <v>13374.902234344516</v>
      </c>
    </row>
    <row r="347" spans="1:4" x14ac:dyDescent="0.3">
      <c r="A347" s="58"/>
      <c r="B347" s="31">
        <v>345</v>
      </c>
      <c r="C347" s="20">
        <f>+C346+'Meta financiera 2020'!C$6+DATOS!D346</f>
        <v>2935035.3897276935</v>
      </c>
      <c r="D347" s="27">
        <f>+C347*'Meta financiera 2020'!C$7/12</f>
        <v>13452.24553625193</v>
      </c>
    </row>
    <row r="348" spans="1:4" x14ac:dyDescent="0.3">
      <c r="A348" s="58"/>
      <c r="B348" s="31">
        <v>346</v>
      </c>
      <c r="C348" s="20">
        <f>+C347+'Meta financiera 2020'!C$6+DATOS!D347</f>
        <v>2951987.6352639454</v>
      </c>
      <c r="D348" s="27">
        <f>+C348*'Meta financiera 2020'!C$7/12</f>
        <v>13529.943328293084</v>
      </c>
    </row>
    <row r="349" spans="1:4" x14ac:dyDescent="0.3">
      <c r="A349" s="58"/>
      <c r="B349" s="31">
        <v>347</v>
      </c>
      <c r="C349" s="20">
        <f>+C348+'Meta financiera 2020'!C$6+DATOS!D348</f>
        <v>2969017.5785922385</v>
      </c>
      <c r="D349" s="27">
        <f>+C349*'Meta financiera 2020'!C$7/12</f>
        <v>13607.997235214427</v>
      </c>
    </row>
    <row r="350" spans="1:4" ht="15" thickBot="1" x14ac:dyDescent="0.35">
      <c r="A350" s="58"/>
      <c r="B350" s="21">
        <v>348</v>
      </c>
      <c r="C350" s="22">
        <f>+C349+'Meta financiera 2020'!C$6+DATOS!D349</f>
        <v>2986125.5758274528</v>
      </c>
      <c r="D350" s="28">
        <f>+C350*'Meta financiera 2020'!C$7/12</f>
        <v>13686.408889209159</v>
      </c>
    </row>
    <row r="351" spans="1:4" ht="14.4" customHeight="1" x14ac:dyDescent="0.3">
      <c r="A351" s="58" t="s">
        <v>45</v>
      </c>
      <c r="B351" s="32">
        <v>349</v>
      </c>
      <c r="C351" s="23">
        <f>+C350+'Meta financiera 2020'!C$6+DATOS!D350</f>
        <v>3003311.9847166622</v>
      </c>
      <c r="D351" s="30">
        <f>+C351*'Meta financiera 2020'!C$7/12</f>
        <v>13765.179929951368</v>
      </c>
    </row>
    <row r="352" spans="1:4" x14ac:dyDescent="0.3">
      <c r="A352" s="58"/>
      <c r="B352" s="31">
        <v>350</v>
      </c>
      <c r="C352" s="20">
        <f>+C351+'Meta financiera 2020'!C$6+DATOS!D351</f>
        <v>3020577.1646466134</v>
      </c>
      <c r="D352" s="27">
        <f>+C352*'Meta financiera 2020'!C$7/12</f>
        <v>13844.31200463031</v>
      </c>
    </row>
    <row r="353" spans="1:4" x14ac:dyDescent="0.3">
      <c r="A353" s="58"/>
      <c r="B353" s="31">
        <v>351</v>
      </c>
      <c r="C353" s="20">
        <f>+C352+'Meta financiera 2020'!C$6+DATOS!D352</f>
        <v>3037921.4766512439</v>
      </c>
      <c r="D353" s="27">
        <f>+C353*'Meta financiera 2020'!C$7/12</f>
        <v>13923.806767984868</v>
      </c>
    </row>
    <row r="354" spans="1:4" x14ac:dyDescent="0.3">
      <c r="A354" s="58"/>
      <c r="B354" s="31">
        <v>352</v>
      </c>
      <c r="C354" s="20">
        <f>+C353+'Meta financiera 2020'!C$6+DATOS!D353</f>
        <v>3055345.2834192286</v>
      </c>
      <c r="D354" s="27">
        <f>+C354*'Meta financiera 2020'!C$7/12</f>
        <v>14003.665882338131</v>
      </c>
    </row>
    <row r="355" spans="1:4" x14ac:dyDescent="0.3">
      <c r="A355" s="58"/>
      <c r="B355" s="31">
        <v>353</v>
      </c>
      <c r="C355" s="20">
        <f>+C354+'Meta financiera 2020'!C$6+DATOS!D354</f>
        <v>3072848.9493015669</v>
      </c>
      <c r="D355" s="27">
        <f>+C355*'Meta financiera 2020'!C$7/12</f>
        <v>14083.891017632182</v>
      </c>
    </row>
    <row r="356" spans="1:4" x14ac:dyDescent="0.3">
      <c r="A356" s="58"/>
      <c r="B356" s="31">
        <v>354</v>
      </c>
      <c r="C356" s="20">
        <f>+C355+'Meta financiera 2020'!C$6+DATOS!D355</f>
        <v>3090432.840319199</v>
      </c>
      <c r="D356" s="27">
        <f>+C356*'Meta financiera 2020'!C$7/12</f>
        <v>14164.483851462996</v>
      </c>
    </row>
    <row r="357" spans="1:4" x14ac:dyDescent="0.3">
      <c r="A357" s="58"/>
      <c r="B357" s="31">
        <v>355</v>
      </c>
      <c r="C357" s="20">
        <f>+C356+'Meta financiera 2020'!C$6+DATOS!D356</f>
        <v>3108097.3241706621</v>
      </c>
      <c r="D357" s="27">
        <f>+C357*'Meta financiera 2020'!C$7/12</f>
        <v>14245.446069115535</v>
      </c>
    </row>
    <row r="358" spans="1:4" x14ac:dyDescent="0.3">
      <c r="A358" s="58"/>
      <c r="B358" s="31">
        <v>356</v>
      </c>
      <c r="C358" s="20">
        <f>+C357+'Meta financiera 2020'!C$6+DATOS!D357</f>
        <v>3125842.7702397774</v>
      </c>
      <c r="D358" s="27">
        <f>+C358*'Meta financiera 2020'!C$7/12</f>
        <v>14326.77936359898</v>
      </c>
    </row>
    <row r="359" spans="1:4" x14ac:dyDescent="0.3">
      <c r="A359" s="58"/>
      <c r="B359" s="31">
        <v>357</v>
      </c>
      <c r="C359" s="20">
        <f>+C358+'Meta financiera 2020'!C$6+DATOS!D358</f>
        <v>3143669.5496033765</v>
      </c>
      <c r="D359" s="27">
        <f>+C359*'Meta financiera 2020'!C$7/12</f>
        <v>14408.485435682143</v>
      </c>
    </row>
    <row r="360" spans="1:4" x14ac:dyDescent="0.3">
      <c r="A360" s="58"/>
      <c r="B360" s="31">
        <v>358</v>
      </c>
      <c r="C360" s="20">
        <f>+C359+'Meta financiera 2020'!C$6+DATOS!D359</f>
        <v>3161578.0350390589</v>
      </c>
      <c r="D360" s="27">
        <f>+C360*'Meta financiera 2020'!C$7/12</f>
        <v>14490.56599392902</v>
      </c>
    </row>
    <row r="361" spans="1:4" x14ac:dyDescent="0.3">
      <c r="A361" s="58"/>
      <c r="B361" s="31">
        <v>359</v>
      </c>
      <c r="C361" s="20">
        <f>+C360+'Meta financiera 2020'!C$6+DATOS!D360</f>
        <v>3179568.6010329877</v>
      </c>
      <c r="D361" s="27">
        <f>+C361*'Meta financiera 2020'!C$7/12</f>
        <v>14573.022754734528</v>
      </c>
    </row>
    <row r="362" spans="1:4" ht="15" thickBot="1" x14ac:dyDescent="0.35">
      <c r="A362" s="58"/>
      <c r="B362" s="21">
        <v>360</v>
      </c>
      <c r="C362" s="22">
        <f>+C361+'Meta financiera 2020'!C$6+DATOS!D361</f>
        <v>3197641.6237877221</v>
      </c>
      <c r="D362" s="28">
        <f>+C362*'Meta financiera 2020'!C$7/12</f>
        <v>14655.857442360393</v>
      </c>
    </row>
    <row r="363" spans="1:4" ht="14.4" customHeight="1" x14ac:dyDescent="0.3">
      <c r="A363" s="58" t="s">
        <v>46</v>
      </c>
      <c r="B363" s="32">
        <v>361</v>
      </c>
      <c r="C363" s="23">
        <f>+C362+'Meta financiera 2020'!C$6+DATOS!D362</f>
        <v>3215797.4812300825</v>
      </c>
      <c r="D363" s="30">
        <f>+C363*'Meta financiera 2020'!C$7/12</f>
        <v>14739.07178897121</v>
      </c>
    </row>
    <row r="364" spans="1:4" x14ac:dyDescent="0.3">
      <c r="A364" s="58"/>
      <c r="B364" s="31">
        <v>362</v>
      </c>
      <c r="C364" s="20">
        <f>+C363+'Meta financiera 2020'!C$6+DATOS!D363</f>
        <v>3234036.5530190538</v>
      </c>
      <c r="D364" s="27">
        <f>+C364*'Meta financiera 2020'!C$7/12</f>
        <v>14822.667534670663</v>
      </c>
    </row>
    <row r="365" spans="1:4" x14ac:dyDescent="0.3">
      <c r="A365" s="58"/>
      <c r="B365" s="31">
        <v>363</v>
      </c>
      <c r="C365" s="20">
        <f>+C364+'Meta financiera 2020'!C$6+DATOS!D364</f>
        <v>3252359.2205537246</v>
      </c>
      <c r="D365" s="27">
        <f>+C365*'Meta financiera 2020'!C$7/12</f>
        <v>14906.646427537904</v>
      </c>
    </row>
    <row r="366" spans="1:4" x14ac:dyDescent="0.3">
      <c r="A366" s="58"/>
      <c r="B366" s="31">
        <v>364</v>
      </c>
      <c r="C366" s="20">
        <f>+C365+'Meta financiera 2020'!C$6+DATOS!D365</f>
        <v>3270765.8669812623</v>
      </c>
      <c r="D366" s="27">
        <f>+C366*'Meta financiera 2020'!C$7/12</f>
        <v>14991.01022366412</v>
      </c>
    </row>
    <row r="367" spans="1:4" x14ac:dyDescent="0.3">
      <c r="A367" s="58"/>
      <c r="B367" s="31">
        <v>365</v>
      </c>
      <c r="C367" s="20">
        <f>+C366+'Meta financiera 2020'!C$6+DATOS!D366</f>
        <v>3289256.8772049267</v>
      </c>
      <c r="D367" s="27">
        <f>+C367*'Meta financiera 2020'!C$7/12</f>
        <v>15075.760687189248</v>
      </c>
    </row>
    <row r="368" spans="1:4" x14ac:dyDescent="0.3">
      <c r="A368" s="58"/>
      <c r="B368" s="31">
        <v>366</v>
      </c>
      <c r="C368" s="20">
        <f>+C367+'Meta financiera 2020'!C$6+DATOS!D367</f>
        <v>3307832.6378921159</v>
      </c>
      <c r="D368" s="27">
        <f>+C368*'Meta financiera 2020'!C$7/12</f>
        <v>15160.899590338864</v>
      </c>
    </row>
    <row r="369" spans="1:4" x14ac:dyDescent="0.3">
      <c r="A369" s="58"/>
      <c r="B369" s="31">
        <v>367</v>
      </c>
      <c r="C369" s="20">
        <f>+C368+'Meta financiera 2020'!C$6+DATOS!D368</f>
        <v>3326493.5374824549</v>
      </c>
      <c r="D369" s="27">
        <f>+C369*'Meta financiera 2020'!C$7/12</f>
        <v>15246.428713461251</v>
      </c>
    </row>
    <row r="370" spans="1:4" x14ac:dyDescent="0.3">
      <c r="A370" s="58"/>
      <c r="B370" s="31">
        <v>368</v>
      </c>
      <c r="C370" s="20">
        <f>+C369+'Meta financiera 2020'!C$6+DATOS!D369</f>
        <v>3345239.9661959163</v>
      </c>
      <c r="D370" s="27">
        <f>+C370*'Meta financiera 2020'!C$7/12</f>
        <v>15332.349845064617</v>
      </c>
    </row>
    <row r="371" spans="1:4" x14ac:dyDescent="0.3">
      <c r="A371" s="58"/>
      <c r="B371" s="31">
        <v>369</v>
      </c>
      <c r="C371" s="20">
        <f>+C370+'Meta financiera 2020'!C$6+DATOS!D370</f>
        <v>3364072.3160409811</v>
      </c>
      <c r="D371" s="27">
        <f>+C371*'Meta financiera 2020'!C$7/12</f>
        <v>15418.664781854497</v>
      </c>
    </row>
    <row r="372" spans="1:4" x14ac:dyDescent="0.3">
      <c r="A372" s="58"/>
      <c r="B372" s="31">
        <v>370</v>
      </c>
      <c r="C372" s="20">
        <f>+C371+'Meta financiera 2020'!C$6+DATOS!D371</f>
        <v>3382990.9808228356</v>
      </c>
      <c r="D372" s="27">
        <f>+C372*'Meta financiera 2020'!C$7/12</f>
        <v>15505.375328771332</v>
      </c>
    </row>
    <row r="373" spans="1:4" x14ac:dyDescent="0.3">
      <c r="A373" s="58"/>
      <c r="B373" s="31">
        <v>371</v>
      </c>
      <c r="C373" s="20">
        <f>+C372+'Meta financiera 2020'!C$6+DATOS!D372</f>
        <v>3401996.3561516069</v>
      </c>
      <c r="D373" s="27">
        <f>+C373*'Meta financiera 2020'!C$7/12</f>
        <v>15592.483299028199</v>
      </c>
    </row>
    <row r="374" spans="1:4" ht="15" thickBot="1" x14ac:dyDescent="0.35">
      <c r="A374" s="58"/>
      <c r="B374" s="21">
        <v>372</v>
      </c>
      <c r="C374" s="22">
        <f>+C373+'Meta financiera 2020'!C$6+DATOS!D373</f>
        <v>3421088.839450635</v>
      </c>
      <c r="D374" s="28">
        <f>+C374*'Meta financiera 2020'!C$7/12</f>
        <v>15679.990514148745</v>
      </c>
    </row>
    <row r="375" spans="1:4" ht="14.4" customHeight="1" x14ac:dyDescent="0.3">
      <c r="A375" s="58" t="s">
        <v>47</v>
      </c>
      <c r="B375" s="32">
        <v>373</v>
      </c>
      <c r="C375" s="23">
        <f>+C374+'Meta financiera 2020'!C$6+DATOS!D374</f>
        <v>3440268.829964784</v>
      </c>
      <c r="D375" s="30">
        <f>+C375*'Meta financiera 2020'!C$7/12</f>
        <v>15767.898804005259</v>
      </c>
    </row>
    <row r="376" spans="1:4" x14ac:dyDescent="0.3">
      <c r="A376" s="58"/>
      <c r="B376" s="31">
        <v>374</v>
      </c>
      <c r="C376" s="20">
        <f>+C375+'Meta financiera 2020'!C$6+DATOS!D375</f>
        <v>3459536.7287687892</v>
      </c>
      <c r="D376" s="27">
        <f>+C376*'Meta financiera 2020'!C$7/12</f>
        <v>15856.210006856951</v>
      </c>
    </row>
    <row r="377" spans="1:4" x14ac:dyDescent="0.3">
      <c r="A377" s="58"/>
      <c r="B377" s="31">
        <v>375</v>
      </c>
      <c r="C377" s="20">
        <f>+C376+'Meta financiera 2020'!C$6+DATOS!D376</f>
        <v>3478892.938775646</v>
      </c>
      <c r="D377" s="27">
        <f>+C377*'Meta financiera 2020'!C$7/12</f>
        <v>15944.925969388378</v>
      </c>
    </row>
    <row r="378" spans="1:4" x14ac:dyDescent="0.3">
      <c r="A378" s="58"/>
      <c r="B378" s="31">
        <v>376</v>
      </c>
      <c r="C378" s="20">
        <f>+C377+'Meta financiera 2020'!C$6+DATOS!D377</f>
        <v>3498337.8647450344</v>
      </c>
      <c r="D378" s="27">
        <f>+C378*'Meta financiera 2020'!C$7/12</f>
        <v>16034.048546748074</v>
      </c>
    </row>
    <row r="379" spans="1:4" x14ac:dyDescent="0.3">
      <c r="A379" s="58"/>
      <c r="B379" s="31">
        <v>377</v>
      </c>
      <c r="C379" s="20">
        <f>+C378+'Meta financiera 2020'!C$6+DATOS!D378</f>
        <v>3517871.9132917826</v>
      </c>
      <c r="D379" s="27">
        <f>+C379*'Meta financiera 2020'!C$7/12</f>
        <v>16123.579602587337</v>
      </c>
    </row>
    <row r="380" spans="1:4" x14ac:dyDescent="0.3">
      <c r="A380" s="58"/>
      <c r="B380" s="31">
        <v>378</v>
      </c>
      <c r="C380" s="20">
        <f>+C379+'Meta financiera 2020'!C$6+DATOS!D379</f>
        <v>3537495.4928943701</v>
      </c>
      <c r="D380" s="27">
        <f>+C380*'Meta financiera 2020'!C$7/12</f>
        <v>16213.521009099197</v>
      </c>
    </row>
    <row r="381" spans="1:4" x14ac:dyDescent="0.3">
      <c r="A381" s="58"/>
      <c r="B381" s="31">
        <v>379</v>
      </c>
      <c r="C381" s="20">
        <f>+C380+'Meta financiera 2020'!C$6+DATOS!D380</f>
        <v>3557209.0139034693</v>
      </c>
      <c r="D381" s="27">
        <f>+C381*'Meta financiera 2020'!C$7/12</f>
        <v>16303.874647057566</v>
      </c>
    </row>
    <row r="382" spans="1:4" x14ac:dyDescent="0.3">
      <c r="A382" s="58"/>
      <c r="B382" s="31">
        <v>380</v>
      </c>
      <c r="C382" s="20">
        <f>+C381+'Meta financiera 2020'!C$6+DATOS!D381</f>
        <v>3577012.8885505269</v>
      </c>
      <c r="D382" s="27">
        <f>+C382*'Meta financiera 2020'!C$7/12</f>
        <v>16394.642405856583</v>
      </c>
    </row>
    <row r="383" spans="1:4" x14ac:dyDescent="0.3">
      <c r="A383" s="58"/>
      <c r="B383" s="31">
        <v>381</v>
      </c>
      <c r="C383" s="20">
        <f>+C382+'Meta financiera 2020'!C$6+DATOS!D382</f>
        <v>3596907.5309563833</v>
      </c>
      <c r="D383" s="27">
        <f>+C383*'Meta financiera 2020'!C$7/12</f>
        <v>16485.826183550093</v>
      </c>
    </row>
    <row r="384" spans="1:4" x14ac:dyDescent="0.3">
      <c r="A384" s="58"/>
      <c r="B384" s="31">
        <v>382</v>
      </c>
      <c r="C384" s="20">
        <f>+C383+'Meta financiera 2020'!C$6+DATOS!D383</f>
        <v>3616893.3571399334</v>
      </c>
      <c r="D384" s="27">
        <f>+C384*'Meta financiera 2020'!C$7/12</f>
        <v>16577.427886891361</v>
      </c>
    </row>
    <row r="385" spans="1:4" x14ac:dyDescent="0.3">
      <c r="A385" s="58"/>
      <c r="B385" s="31">
        <v>383</v>
      </c>
      <c r="C385" s="20">
        <f>+C384+'Meta financiera 2020'!C$6+DATOS!D384</f>
        <v>3636970.7850268246</v>
      </c>
      <c r="D385" s="27">
        <f>+C385*'Meta financiera 2020'!C$7/12</f>
        <v>16669.449431372948</v>
      </c>
    </row>
    <row r="386" spans="1:4" ht="15" thickBot="1" x14ac:dyDescent="0.35">
      <c r="A386" s="58"/>
      <c r="B386" s="21">
        <v>384</v>
      </c>
      <c r="C386" s="22">
        <f>+C385+'Meta financiera 2020'!C$6+DATOS!D385</f>
        <v>3657140.2344581974</v>
      </c>
      <c r="D386" s="28">
        <f>+C386*'Meta financiera 2020'!C$7/12</f>
        <v>16761.892741266736</v>
      </c>
    </row>
    <row r="387" spans="1:4" ht="14.4" customHeight="1" x14ac:dyDescent="0.3">
      <c r="A387" s="58" t="s">
        <v>48</v>
      </c>
      <c r="B387" s="32">
        <v>385</v>
      </c>
      <c r="C387" s="23">
        <f>+C386+'Meta financiera 2020'!C$6+DATOS!D386</f>
        <v>3677402.127199464</v>
      </c>
      <c r="D387" s="30">
        <f>+C387*'Meta financiera 2020'!C$7/12</f>
        <v>16854.759749664208</v>
      </c>
    </row>
    <row r="388" spans="1:4" x14ac:dyDescent="0.3">
      <c r="A388" s="58"/>
      <c r="B388" s="31">
        <v>386</v>
      </c>
      <c r="C388" s="20">
        <f>+C387+'Meta financiera 2020'!C$6+DATOS!D387</f>
        <v>3697756.886949128</v>
      </c>
      <c r="D388" s="27">
        <f>+C388*'Meta financiera 2020'!C$7/12</f>
        <v>16948.052398516837</v>
      </c>
    </row>
    <row r="389" spans="1:4" x14ac:dyDescent="0.3">
      <c r="A389" s="58"/>
      <c r="B389" s="31">
        <v>387</v>
      </c>
      <c r="C389" s="20">
        <f>+C388+'Meta financiera 2020'!C$6+DATOS!D388</f>
        <v>3718204.9393476448</v>
      </c>
      <c r="D389" s="27">
        <f>+C389*'Meta financiera 2020'!C$7/12</f>
        <v>17041.772638676706</v>
      </c>
    </row>
    <row r="390" spans="1:4" x14ac:dyDescent="0.3">
      <c r="A390" s="58"/>
      <c r="B390" s="31">
        <v>388</v>
      </c>
      <c r="C390" s="20">
        <f>+C389+'Meta financiera 2020'!C$6+DATOS!D389</f>
        <v>3738746.7119863215</v>
      </c>
      <c r="D390" s="27">
        <f>+C390*'Meta financiera 2020'!C$7/12</f>
        <v>17135.922429937305</v>
      </c>
    </row>
    <row r="391" spans="1:4" x14ac:dyDescent="0.3">
      <c r="A391" s="58"/>
      <c r="B391" s="31">
        <v>389</v>
      </c>
      <c r="C391" s="20">
        <f>+C390+'Meta financiera 2020'!C$6+DATOS!D390</f>
        <v>3759382.6344162589</v>
      </c>
      <c r="D391" s="27">
        <f>+C391*'Meta financiera 2020'!C$7/12</f>
        <v>17230.503741074521</v>
      </c>
    </row>
    <row r="392" spans="1:4" x14ac:dyDescent="0.3">
      <c r="A392" s="58"/>
      <c r="B392" s="31">
        <v>390</v>
      </c>
      <c r="C392" s="20">
        <f>+C391+'Meta financiera 2020'!C$6+DATOS!D391</f>
        <v>3780113.1381573332</v>
      </c>
      <c r="D392" s="27">
        <f>+C392*'Meta financiera 2020'!C$7/12</f>
        <v>17325.518549887776</v>
      </c>
    </row>
    <row r="393" spans="1:4" x14ac:dyDescent="0.3">
      <c r="A393" s="58"/>
      <c r="B393" s="31">
        <v>391</v>
      </c>
      <c r="C393" s="20">
        <f>+C392+'Meta financiera 2020'!C$6+DATOS!D392</f>
        <v>3800938.6567072212</v>
      </c>
      <c r="D393" s="27">
        <f>+C393*'Meta financiera 2020'!C$7/12</f>
        <v>17420.96884324143</v>
      </c>
    </row>
    <row r="394" spans="1:4" x14ac:dyDescent="0.3">
      <c r="A394" s="58"/>
      <c r="B394" s="31">
        <v>392</v>
      </c>
      <c r="C394" s="20">
        <f>+C393+'Meta financiera 2020'!C$6+DATOS!D393</f>
        <v>3821859.6255504624</v>
      </c>
      <c r="D394" s="27">
        <f>+C394*'Meta financiera 2020'!C$7/12</f>
        <v>17516.856617106288</v>
      </c>
    </row>
    <row r="395" spans="1:4" x14ac:dyDescent="0.3">
      <c r="A395" s="58"/>
      <c r="B395" s="31">
        <v>393</v>
      </c>
      <c r="C395" s="20">
        <f>+C394+'Meta financiera 2020'!C$6+DATOS!D394</f>
        <v>3842876.4821675685</v>
      </c>
      <c r="D395" s="27">
        <f>+C395*'Meta financiera 2020'!C$7/12</f>
        <v>17613.183876601357</v>
      </c>
    </row>
    <row r="396" spans="1:4" x14ac:dyDescent="0.3">
      <c r="A396" s="58"/>
      <c r="B396" s="31">
        <v>394</v>
      </c>
      <c r="C396" s="20">
        <f>+C395+'Meta financiera 2020'!C$6+DATOS!D395</f>
        <v>3863989.66604417</v>
      </c>
      <c r="D396" s="27">
        <f>+C396*'Meta financiera 2020'!C$7/12</f>
        <v>17709.952636035781</v>
      </c>
    </row>
    <row r="397" spans="1:4" x14ac:dyDescent="0.3">
      <c r="A397" s="58"/>
      <c r="B397" s="31">
        <v>395</v>
      </c>
      <c r="C397" s="20">
        <f>+C396+'Meta financiera 2020'!C$6+DATOS!D396</f>
        <v>3885199.6186802057</v>
      </c>
      <c r="D397" s="27">
        <f>+C397*'Meta financiera 2020'!C$7/12</f>
        <v>17807.164918950944</v>
      </c>
    </row>
    <row r="398" spans="1:4" ht="15" thickBot="1" x14ac:dyDescent="0.35">
      <c r="A398" s="58"/>
      <c r="B398" s="21">
        <v>396</v>
      </c>
      <c r="C398" s="22">
        <f>+C397+'Meta financiera 2020'!C$6+DATOS!D397</f>
        <v>3906506.7835991564</v>
      </c>
      <c r="D398" s="28">
        <f>+C398*'Meta financiera 2020'!C$7/12</f>
        <v>17904.822758162798</v>
      </c>
    </row>
    <row r="399" spans="1:4" ht="14.4" customHeight="1" x14ac:dyDescent="0.3">
      <c r="A399" s="58" t="s">
        <v>49</v>
      </c>
      <c r="B399" s="32">
        <v>397</v>
      </c>
      <c r="C399" s="23">
        <f>+C398+'Meta financiera 2020'!C$6+DATOS!D398</f>
        <v>3927911.6063573193</v>
      </c>
      <c r="D399" s="30">
        <f>+C399*'Meta financiera 2020'!C$7/12</f>
        <v>18002.928195804379</v>
      </c>
    </row>
    <row r="400" spans="1:4" x14ac:dyDescent="0.3">
      <c r="A400" s="58"/>
      <c r="B400" s="31">
        <v>398</v>
      </c>
      <c r="C400" s="20">
        <f>+C399+'Meta financiera 2020'!C$6+DATOS!D399</f>
        <v>3949414.5345531236</v>
      </c>
      <c r="D400" s="27">
        <f>+C400*'Meta financiera 2020'!C$7/12</f>
        <v>18101.483283368481</v>
      </c>
    </row>
    <row r="401" spans="1:4" x14ac:dyDescent="0.3">
      <c r="A401" s="58"/>
      <c r="B401" s="31">
        <v>399</v>
      </c>
      <c r="C401" s="20">
        <f>+C400+'Meta financiera 2020'!C$6+DATOS!D400</f>
        <v>3971016.017836492</v>
      </c>
      <c r="D401" s="27">
        <f>+C401*'Meta financiera 2020'!C$7/12</f>
        <v>18200.490081750588</v>
      </c>
    </row>
    <row r="402" spans="1:4" x14ac:dyDescent="0.3">
      <c r="A402" s="58"/>
      <c r="B402" s="31">
        <v>400</v>
      </c>
      <c r="C402" s="20">
        <f>+C401+'Meta financiera 2020'!C$6+DATOS!D401</f>
        <v>3992716.5079182428</v>
      </c>
      <c r="D402" s="27">
        <f>+C402*'Meta financiera 2020'!C$7/12</f>
        <v>18299.950661291947</v>
      </c>
    </row>
    <row r="403" spans="1:4" x14ac:dyDescent="0.3">
      <c r="A403" s="58"/>
      <c r="B403" s="31">
        <v>401</v>
      </c>
      <c r="C403" s="20">
        <f>+C402+'Meta financiera 2020'!C$6+DATOS!D402</f>
        <v>4014516.4585795347</v>
      </c>
      <c r="D403" s="27">
        <f>+C403*'Meta financiera 2020'!C$7/12</f>
        <v>18399.867101822867</v>
      </c>
    </row>
    <row r="404" spans="1:4" x14ac:dyDescent="0.3">
      <c r="A404" s="58"/>
      <c r="B404" s="31">
        <v>402</v>
      </c>
      <c r="C404" s="20">
        <f>+C403+'Meta financiera 2020'!C$6+DATOS!D403</f>
        <v>4036416.3256813576</v>
      </c>
      <c r="D404" s="27">
        <f>+C404*'Meta financiera 2020'!C$7/12</f>
        <v>18500.241492706224</v>
      </c>
    </row>
    <row r="405" spans="1:4" x14ac:dyDescent="0.3">
      <c r="A405" s="58"/>
      <c r="B405" s="31">
        <v>403</v>
      </c>
      <c r="C405" s="20">
        <f>+C404+'Meta financiera 2020'!C$6+DATOS!D404</f>
        <v>4058416.567174064</v>
      </c>
      <c r="D405" s="27">
        <f>+C405*'Meta financiera 2020'!C$7/12</f>
        <v>18601.075932881129</v>
      </c>
    </row>
    <row r="406" spans="1:4" x14ac:dyDescent="0.3">
      <c r="A406" s="58"/>
      <c r="B406" s="31">
        <v>404</v>
      </c>
      <c r="C406" s="20">
        <f>+C405+'Meta financiera 2020'!C$6+DATOS!D405</f>
        <v>4080517.6431069453</v>
      </c>
      <c r="D406" s="27">
        <f>+C406*'Meta financiera 2020'!C$7/12</f>
        <v>18702.372530906832</v>
      </c>
    </row>
    <row r="407" spans="1:4" x14ac:dyDescent="0.3">
      <c r="A407" s="58"/>
      <c r="B407" s="31">
        <v>405</v>
      </c>
      <c r="C407" s="20">
        <f>+C406+'Meta financiera 2020'!C$6+DATOS!D406</f>
        <v>4102720.0156378523</v>
      </c>
      <c r="D407" s="27">
        <f>+C407*'Meta financiera 2020'!C$7/12</f>
        <v>18804.133405006822</v>
      </c>
    </row>
    <row r="408" spans="1:4" x14ac:dyDescent="0.3">
      <c r="A408" s="58"/>
      <c r="B408" s="31">
        <v>406</v>
      </c>
      <c r="C408" s="20">
        <f>+C407+'Meta financiera 2020'!C$6+DATOS!D407</f>
        <v>4125024.1490428592</v>
      </c>
      <c r="D408" s="27">
        <f>+C408*'Meta financiera 2020'!C$7/12</f>
        <v>18906.360683113104</v>
      </c>
    </row>
    <row r="409" spans="1:4" x14ac:dyDescent="0.3">
      <c r="A409" s="58"/>
      <c r="B409" s="31">
        <v>407</v>
      </c>
      <c r="C409" s="20">
        <f>+C408+'Meta financiera 2020'!C$6+DATOS!D408</f>
        <v>4147430.5097259721</v>
      </c>
      <c r="D409" s="27">
        <f>+C409*'Meta financiera 2020'!C$7/12</f>
        <v>19009.056502910706</v>
      </c>
    </row>
    <row r="410" spans="1:4" ht="15" thickBot="1" x14ac:dyDescent="0.35">
      <c r="A410" s="58"/>
      <c r="B410" s="21">
        <v>408</v>
      </c>
      <c r="C410" s="22">
        <f>+C409+'Meta financiera 2020'!C$6+DATOS!D409</f>
        <v>4169939.5662288829</v>
      </c>
      <c r="D410" s="28">
        <f>+C410*'Meta financiera 2020'!C$7/12</f>
        <v>19112.223011882379</v>
      </c>
    </row>
    <row r="411" spans="1:4" ht="14.4" customHeight="1" x14ac:dyDescent="0.3">
      <c r="A411" s="58" t="s">
        <v>50</v>
      </c>
      <c r="B411" s="32">
        <v>409</v>
      </c>
      <c r="C411" s="23">
        <f>+C410+'Meta financiera 2020'!C$6+DATOS!D410</f>
        <v>4192551.7892407654</v>
      </c>
      <c r="D411" s="30">
        <f>+C411*'Meta financiera 2020'!C$7/12</f>
        <v>19215.862367353508</v>
      </c>
    </row>
    <row r="412" spans="1:4" x14ac:dyDescent="0.3">
      <c r="A412" s="58"/>
      <c r="B412" s="31">
        <v>410</v>
      </c>
      <c r="C412" s="20">
        <f>+C411+'Meta financiera 2020'!C$6+DATOS!D411</f>
        <v>4215267.6516081188</v>
      </c>
      <c r="D412" s="27">
        <f>+C412*'Meta financiera 2020'!C$7/12</f>
        <v>19319.976736537214</v>
      </c>
    </row>
    <row r="413" spans="1:4" x14ac:dyDescent="0.3">
      <c r="A413" s="58"/>
      <c r="B413" s="31">
        <v>411</v>
      </c>
      <c r="C413" s="20">
        <f>+C412+'Meta financiera 2020'!C$6+DATOS!D412</f>
        <v>4238087.628344656</v>
      </c>
      <c r="D413" s="27">
        <f>+C413*'Meta financiera 2020'!C$7/12</f>
        <v>19424.568296579673</v>
      </c>
    </row>
    <row r="414" spans="1:4" x14ac:dyDescent="0.3">
      <c r="A414" s="58"/>
      <c r="B414" s="31">
        <v>412</v>
      </c>
      <c r="C414" s="20">
        <f>+C413+'Meta financiera 2020'!C$6+DATOS!D413</f>
        <v>4261012.1966412356</v>
      </c>
      <c r="D414" s="27">
        <f>+C414*'Meta financiera 2020'!C$7/12</f>
        <v>19529.639234605664</v>
      </c>
    </row>
    <row r="415" spans="1:4" x14ac:dyDescent="0.3">
      <c r="A415" s="58"/>
      <c r="B415" s="31">
        <v>413</v>
      </c>
      <c r="C415" s="20">
        <f>+C414+'Meta financiera 2020'!C$6+DATOS!D414</f>
        <v>4284041.8358758409</v>
      </c>
      <c r="D415" s="27">
        <f>+C415*'Meta financiera 2020'!C$7/12</f>
        <v>19635.191747764271</v>
      </c>
    </row>
    <row r="416" spans="1:4" x14ac:dyDescent="0.3">
      <c r="A416" s="58"/>
      <c r="B416" s="31">
        <v>414</v>
      </c>
      <c r="C416" s="20">
        <f>+C415+'Meta financiera 2020'!C$6+DATOS!D415</f>
        <v>4307177.027623605</v>
      </c>
      <c r="D416" s="27">
        <f>+C416*'Meta financiera 2020'!C$7/12</f>
        <v>19741.228043274856</v>
      </c>
    </row>
    <row r="417" spans="1:4" x14ac:dyDescent="0.3">
      <c r="A417" s="58"/>
      <c r="B417" s="31">
        <v>415</v>
      </c>
      <c r="C417" s="20">
        <f>+C416+'Meta financiera 2020'!C$6+DATOS!D416</f>
        <v>4330418.2556668799</v>
      </c>
      <c r="D417" s="27">
        <f>+C417*'Meta financiera 2020'!C$7/12</f>
        <v>19847.750338473201</v>
      </c>
    </row>
    <row r="418" spans="1:4" x14ac:dyDescent="0.3">
      <c r="A418" s="58"/>
      <c r="B418" s="31">
        <v>416</v>
      </c>
      <c r="C418" s="20">
        <f>+C417+'Meta financiera 2020'!C$6+DATOS!D417</f>
        <v>4353766.0060053533</v>
      </c>
      <c r="D418" s="27">
        <f>+C418*'Meta financiera 2020'!C$7/12</f>
        <v>19954.76086085787</v>
      </c>
    </row>
    <row r="419" spans="1:4" x14ac:dyDescent="0.3">
      <c r="A419" s="58"/>
      <c r="B419" s="31">
        <v>417</v>
      </c>
      <c r="C419" s="20">
        <f>+C418+'Meta financiera 2020'!C$6+DATOS!D418</f>
        <v>4377220.7668662108</v>
      </c>
      <c r="D419" s="27">
        <f>+C419*'Meta financiera 2020'!C$7/12</f>
        <v>20062.261848136801</v>
      </c>
    </row>
    <row r="420" spans="1:4" x14ac:dyDescent="0.3">
      <c r="A420" s="58"/>
      <c r="B420" s="31">
        <v>418</v>
      </c>
      <c r="C420" s="20">
        <f>+C419+'Meta financiera 2020'!C$6+DATOS!D419</f>
        <v>4400783.0287143476</v>
      </c>
      <c r="D420" s="27">
        <f>+C420*'Meta financiera 2020'!C$7/12</f>
        <v>20170.255548274094</v>
      </c>
    </row>
    <row r="421" spans="1:4" x14ac:dyDescent="0.3">
      <c r="A421" s="58"/>
      <c r="B421" s="31">
        <v>419</v>
      </c>
      <c r="C421" s="20">
        <f>+C420+'Meta financiera 2020'!C$6+DATOS!D420</f>
        <v>4424453.2842626218</v>
      </c>
      <c r="D421" s="27">
        <f>+C421*'Meta financiera 2020'!C$7/12</f>
        <v>20278.744219537017</v>
      </c>
    </row>
    <row r="422" spans="1:4" ht="15" thickBot="1" x14ac:dyDescent="0.35">
      <c r="A422" s="58"/>
      <c r="B422" s="21">
        <v>420</v>
      </c>
      <c r="C422" s="22">
        <f>+C421+'Meta financiera 2020'!C$6+DATOS!D421</f>
        <v>4448232.0284821587</v>
      </c>
      <c r="D422" s="28">
        <f>+C422*'Meta financiera 2020'!C$7/12</f>
        <v>20387.730130543227</v>
      </c>
    </row>
    <row r="423" spans="1:4" ht="14.4" customHeight="1" x14ac:dyDescent="0.3">
      <c r="A423" s="58" t="s">
        <v>51</v>
      </c>
      <c r="B423" s="32">
        <v>421</v>
      </c>
      <c r="C423" s="23">
        <f>+C422+'Meta financiera 2020'!C$6+DATOS!D422</f>
        <v>4472119.7586127017</v>
      </c>
      <c r="D423" s="30">
        <f>+C423*'Meta financiera 2020'!C$7/12</f>
        <v>20497.215560308217</v>
      </c>
    </row>
    <row r="424" spans="1:4" x14ac:dyDescent="0.3">
      <c r="A424" s="58"/>
      <c r="B424" s="31">
        <v>422</v>
      </c>
      <c r="C424" s="20">
        <f>+C423+'Meta financiera 2020'!C$6+DATOS!D423</f>
        <v>4496116.9741730103</v>
      </c>
      <c r="D424" s="27">
        <f>+C424*'Meta financiera 2020'!C$7/12</f>
        <v>20607.202798292965</v>
      </c>
    </row>
    <row r="425" spans="1:4" x14ac:dyDescent="0.3">
      <c r="A425" s="58"/>
      <c r="B425" s="31">
        <v>423</v>
      </c>
      <c r="C425" s="20">
        <f>+C424+'Meta financiera 2020'!C$6+DATOS!D424</f>
        <v>4520224.1769713033</v>
      </c>
      <c r="D425" s="27">
        <f>+C425*'Meta financiera 2020'!C$7/12</f>
        <v>20717.694144451805</v>
      </c>
    </row>
    <row r="426" spans="1:4" x14ac:dyDescent="0.3">
      <c r="A426" s="58"/>
      <c r="B426" s="31">
        <v>424</v>
      </c>
      <c r="C426" s="20">
        <f>+C425+'Meta financiera 2020'!C$6+DATOS!D425</f>
        <v>4544441.8711157553</v>
      </c>
      <c r="D426" s="27">
        <f>+C426*'Meta financiera 2020'!C$7/12</f>
        <v>20828.691909280544</v>
      </c>
    </row>
    <row r="427" spans="1:4" x14ac:dyDescent="0.3">
      <c r="A427" s="58"/>
      <c r="B427" s="31">
        <v>425</v>
      </c>
      <c r="C427" s="20">
        <f>+C426+'Meta financiera 2020'!C$6+DATOS!D426</f>
        <v>4568770.5630250359</v>
      </c>
      <c r="D427" s="27">
        <f>+C427*'Meta financiera 2020'!C$7/12</f>
        <v>20940.198413864749</v>
      </c>
    </row>
    <row r="428" spans="1:4" x14ac:dyDescent="0.3">
      <c r="A428" s="58"/>
      <c r="B428" s="31">
        <v>426</v>
      </c>
      <c r="C428" s="20">
        <f>+C427+'Meta financiera 2020'!C$6+DATOS!D427</f>
        <v>4593210.7614389006</v>
      </c>
      <c r="D428" s="27">
        <f>+C428*'Meta financiera 2020'!C$7/12</f>
        <v>21052.215989928296</v>
      </c>
    </row>
    <row r="429" spans="1:4" x14ac:dyDescent="0.3">
      <c r="A429" s="58"/>
      <c r="B429" s="31">
        <v>427</v>
      </c>
      <c r="C429" s="20">
        <f>+C428+'Meta financiera 2020'!C$6+DATOS!D428</f>
        <v>4617762.9774288293</v>
      </c>
      <c r="D429" s="27">
        <f>+C429*'Meta financiera 2020'!C$7/12</f>
        <v>21164.746979882137</v>
      </c>
    </row>
    <row r="430" spans="1:4" x14ac:dyDescent="0.3">
      <c r="A430" s="58"/>
      <c r="B430" s="31">
        <v>428</v>
      </c>
      <c r="C430" s="20">
        <f>+C429+'Meta financiera 2020'!C$6+DATOS!D429</f>
        <v>4642427.7244087113</v>
      </c>
      <c r="D430" s="27">
        <f>+C430*'Meta financiera 2020'!C$7/12</f>
        <v>21277.79373687326</v>
      </c>
    </row>
    <row r="431" spans="1:4" x14ac:dyDescent="0.3">
      <c r="A431" s="58"/>
      <c r="B431" s="31">
        <v>429</v>
      </c>
      <c r="C431" s="20">
        <f>+C430+'Meta financiera 2020'!C$6+DATOS!D430</f>
        <v>4667205.5181455845</v>
      </c>
      <c r="D431" s="27">
        <f>+C431*'Meta financiera 2020'!C$7/12</f>
        <v>21391.358624833931</v>
      </c>
    </row>
    <row r="432" spans="1:4" x14ac:dyDescent="0.3">
      <c r="A432" s="58"/>
      <c r="B432" s="31">
        <v>430</v>
      </c>
      <c r="C432" s="20">
        <f>+C431+'Meta financiera 2020'!C$6+DATOS!D431</f>
        <v>4692096.8767704181</v>
      </c>
      <c r="D432" s="27">
        <f>+C432*'Meta financiera 2020'!C$7/12</f>
        <v>21505.444018531085</v>
      </c>
    </row>
    <row r="433" spans="1:4" x14ac:dyDescent="0.3">
      <c r="A433" s="58"/>
      <c r="B433" s="31">
        <v>431</v>
      </c>
      <c r="C433" s="20">
        <f>+C432+'Meta financiera 2020'!C$6+DATOS!D432</f>
        <v>4717102.3207889488</v>
      </c>
      <c r="D433" s="27">
        <f>+C433*'Meta financiera 2020'!C$7/12</f>
        <v>21620.052303616016</v>
      </c>
    </row>
    <row r="434" spans="1:4" ht="15" thickBot="1" x14ac:dyDescent="0.35">
      <c r="A434" s="58"/>
      <c r="B434" s="21">
        <v>432</v>
      </c>
      <c r="C434" s="22">
        <f>+C433+'Meta financiera 2020'!C$6+DATOS!D433</f>
        <v>4742222.3730925648</v>
      </c>
      <c r="D434" s="28">
        <f>+C434*'Meta financiera 2020'!C$7/12</f>
        <v>21735.185876674255</v>
      </c>
    </row>
    <row r="435" spans="1:4" ht="14.4" customHeight="1" x14ac:dyDescent="0.3">
      <c r="A435" s="58" t="s">
        <v>52</v>
      </c>
      <c r="B435" s="32">
        <v>433</v>
      </c>
      <c r="C435" s="23">
        <f>+C434+'Meta financiera 2020'!C$6+DATOS!D434</f>
        <v>4767457.5589692388</v>
      </c>
      <c r="D435" s="30">
        <f>+C435*'Meta financiera 2020'!C$7/12</f>
        <v>21850.847145275678</v>
      </c>
    </row>
    <row r="436" spans="1:4" x14ac:dyDescent="0.3">
      <c r="A436" s="58"/>
      <c r="B436" s="31">
        <v>434</v>
      </c>
      <c r="C436" s="20">
        <f>+C435+'Meta financiera 2020'!C$6+DATOS!D435</f>
        <v>4792808.4061145149</v>
      </c>
      <c r="D436" s="27">
        <f>+C436*'Meta financiera 2020'!C$7/12</f>
        <v>21967.038528024859</v>
      </c>
    </row>
    <row r="437" spans="1:4" x14ac:dyDescent="0.3">
      <c r="A437" s="58"/>
      <c r="B437" s="31">
        <v>435</v>
      </c>
      <c r="C437" s="20">
        <f>+C436+'Meta financiera 2020'!C$6+DATOS!D436</f>
        <v>4818275.4446425401</v>
      </c>
      <c r="D437" s="27">
        <f>+C437*'Meta financiera 2020'!C$7/12</f>
        <v>22083.762454611642</v>
      </c>
    </row>
    <row r="438" spans="1:4" x14ac:dyDescent="0.3">
      <c r="A438" s="58"/>
      <c r="B438" s="31">
        <v>436</v>
      </c>
      <c r="C438" s="20">
        <f>+C437+'Meta financiera 2020'!C$6+DATOS!D437</f>
        <v>4843859.2070971513</v>
      </c>
      <c r="D438" s="27">
        <f>+C438*'Meta financiera 2020'!C$7/12</f>
        <v>22201.021365861943</v>
      </c>
    </row>
    <row r="439" spans="1:4" x14ac:dyDescent="0.3">
      <c r="A439" s="58"/>
      <c r="B439" s="31">
        <v>437</v>
      </c>
      <c r="C439" s="20">
        <f>+C438+'Meta financiera 2020'!C$6+DATOS!D438</f>
        <v>4869560.2284630137</v>
      </c>
      <c r="D439" s="27">
        <f>+C439*'Meta financiera 2020'!C$7/12</f>
        <v>22318.817713788812</v>
      </c>
    </row>
    <row r="440" spans="1:4" x14ac:dyDescent="0.3">
      <c r="A440" s="58"/>
      <c r="B440" s="31">
        <v>438</v>
      </c>
      <c r="C440" s="20">
        <f>+C439+'Meta financiera 2020'!C$6+DATOS!D439</f>
        <v>4895379.0461768024</v>
      </c>
      <c r="D440" s="27">
        <f>+C440*'Meta financiera 2020'!C$7/12</f>
        <v>22437.153961643678</v>
      </c>
    </row>
    <row r="441" spans="1:4" x14ac:dyDescent="0.3">
      <c r="A441" s="58"/>
      <c r="B441" s="31">
        <v>439</v>
      </c>
      <c r="C441" s="20">
        <f>+C440+'Meta financiera 2020'!C$6+DATOS!D440</f>
        <v>4921316.2001384459</v>
      </c>
      <c r="D441" s="27">
        <f>+C441*'Meta financiera 2020'!C$7/12</f>
        <v>22556.032583967881</v>
      </c>
    </row>
    <row r="442" spans="1:4" x14ac:dyDescent="0.3">
      <c r="A442" s="58"/>
      <c r="B442" s="31">
        <v>440</v>
      </c>
      <c r="C442" s="20">
        <f>+C441+'Meta financiera 2020'!C$6+DATOS!D441</f>
        <v>4947372.2327224137</v>
      </c>
      <c r="D442" s="27">
        <f>+C442*'Meta financiera 2020'!C$7/12</f>
        <v>22675.456066644398</v>
      </c>
    </row>
    <row r="443" spans="1:4" x14ac:dyDescent="0.3">
      <c r="A443" s="58"/>
      <c r="B443" s="31">
        <v>441</v>
      </c>
      <c r="C443" s="20">
        <f>+C442+'Meta financiera 2020'!C$6+DATOS!D442</f>
        <v>4973547.6887890585</v>
      </c>
      <c r="D443" s="27">
        <f>+C443*'Meta financiera 2020'!C$7/12</f>
        <v>22795.426906949851</v>
      </c>
    </row>
    <row r="444" spans="1:4" x14ac:dyDescent="0.3">
      <c r="A444" s="58"/>
      <c r="B444" s="31">
        <v>442</v>
      </c>
      <c r="C444" s="20">
        <f>+C443+'Meta financiera 2020'!C$6+DATOS!D443</f>
        <v>4999843.1156960083</v>
      </c>
      <c r="D444" s="27">
        <f>+C444*'Meta financiera 2020'!C$7/12</f>
        <v>22915.947613606706</v>
      </c>
    </row>
    <row r="445" spans="1:4" x14ac:dyDescent="0.3">
      <c r="A445" s="58"/>
      <c r="B445" s="31">
        <v>443</v>
      </c>
      <c r="C445" s="20">
        <f>+C444+'Meta financiera 2020'!C$6+DATOS!D444</f>
        <v>5026259.0633096155</v>
      </c>
      <c r="D445" s="27">
        <f>+C445*'Meta financiera 2020'!C$7/12</f>
        <v>23037.020706835738</v>
      </c>
    </row>
    <row r="446" spans="1:4" ht="15" thickBot="1" x14ac:dyDescent="0.35">
      <c r="A446" s="58"/>
      <c r="B446" s="21">
        <v>444</v>
      </c>
      <c r="C446" s="22">
        <f>+C445+'Meta financiera 2020'!C$6+DATOS!D445</f>
        <v>5052796.0840164516</v>
      </c>
      <c r="D446" s="28">
        <f>+C446*'Meta financiera 2020'!C$7/12</f>
        <v>23158.648718408735</v>
      </c>
    </row>
    <row r="447" spans="1:4" ht="14.4" customHeight="1" x14ac:dyDescent="0.3">
      <c r="A447" s="58" t="s">
        <v>53</v>
      </c>
      <c r="B447" s="32">
        <v>445</v>
      </c>
      <c r="C447" s="23">
        <f>+C446+'Meta financiera 2020'!C$6+DATOS!D446</f>
        <v>5079454.7327348599</v>
      </c>
      <c r="D447" s="30">
        <f>+C447*'Meta financiera 2020'!C$7/12</f>
        <v>23280.834191701444</v>
      </c>
    </row>
    <row r="448" spans="1:4" x14ac:dyDescent="0.3">
      <c r="A448" s="58"/>
      <c r="B448" s="31">
        <v>446</v>
      </c>
      <c r="C448" s="20">
        <f>+C447+'Meta financiera 2020'!C$6+DATOS!D447</f>
        <v>5106235.5669265613</v>
      </c>
      <c r="D448" s="27">
        <f>+C448*'Meta financiera 2020'!C$7/12</f>
        <v>23403.579681746738</v>
      </c>
    </row>
    <row r="449" spans="1:4" x14ac:dyDescent="0.3">
      <c r="A449" s="58"/>
      <c r="B449" s="31">
        <v>447</v>
      </c>
      <c r="C449" s="20">
        <f>+C448+'Meta financiera 2020'!C$6+DATOS!D448</f>
        <v>5133139.146608308</v>
      </c>
      <c r="D449" s="27">
        <f>+C449*'Meta financiera 2020'!C$7/12</f>
        <v>23526.887755288077</v>
      </c>
    </row>
    <row r="450" spans="1:4" x14ac:dyDescent="0.3">
      <c r="A450" s="58"/>
      <c r="B450" s="31">
        <v>448</v>
      </c>
      <c r="C450" s="20">
        <f>+C449+'Meta financiera 2020'!C$6+DATOS!D449</f>
        <v>5160166.0343635958</v>
      </c>
      <c r="D450" s="27">
        <f>+C450*'Meta financiera 2020'!C$7/12</f>
        <v>23650.760990833147</v>
      </c>
    </row>
    <row r="451" spans="1:4" x14ac:dyDescent="0.3">
      <c r="A451" s="58"/>
      <c r="B451" s="31">
        <v>449</v>
      </c>
      <c r="C451" s="20">
        <f>+C450+'Meta financiera 2020'!C$6+DATOS!D450</f>
        <v>5187316.7953544287</v>
      </c>
      <c r="D451" s="27">
        <f>+C451*'Meta financiera 2020'!C$7/12</f>
        <v>23775.201978707799</v>
      </c>
    </row>
    <row r="452" spans="1:4" x14ac:dyDescent="0.3">
      <c r="A452" s="58"/>
      <c r="B452" s="31">
        <v>450</v>
      </c>
      <c r="C452" s="20">
        <f>+C451+'Meta financiera 2020'!C$6+DATOS!D451</f>
        <v>5214591.9973331364</v>
      </c>
      <c r="D452" s="27">
        <f>+C452*'Meta financiera 2020'!C$7/12</f>
        <v>23900.213321110208</v>
      </c>
    </row>
    <row r="453" spans="1:4" x14ac:dyDescent="0.3">
      <c r="A453" s="58"/>
      <c r="B453" s="31">
        <v>451</v>
      </c>
      <c r="C453" s="20">
        <f>+C452+'Meta financiera 2020'!C$6+DATOS!D452</f>
        <v>5241992.2106542466</v>
      </c>
      <c r="D453" s="27">
        <f>+C453*'Meta financiera 2020'!C$7/12</f>
        <v>24025.797632165297</v>
      </c>
    </row>
    <row r="454" spans="1:4" x14ac:dyDescent="0.3">
      <c r="A454" s="58"/>
      <c r="B454" s="31">
        <v>452</v>
      </c>
      <c r="C454" s="20">
        <f>+C453+'Meta financiera 2020'!C$6+DATOS!D453</f>
        <v>5269518.0082864119</v>
      </c>
      <c r="D454" s="27">
        <f>+C454*'Meta financiera 2020'!C$7/12</f>
        <v>24151.957537979386</v>
      </c>
    </row>
    <row r="455" spans="1:4" x14ac:dyDescent="0.3">
      <c r="A455" s="58"/>
      <c r="B455" s="31">
        <v>453</v>
      </c>
      <c r="C455" s="20">
        <f>+C454+'Meta financiera 2020'!C$6+DATOS!D454</f>
        <v>5297169.9658243917</v>
      </c>
      <c r="D455" s="27">
        <f>+C455*'Meta financiera 2020'!C$7/12</f>
        <v>24278.69567669513</v>
      </c>
    </row>
    <row r="456" spans="1:4" x14ac:dyDescent="0.3">
      <c r="A456" s="58"/>
      <c r="B456" s="31">
        <v>454</v>
      </c>
      <c r="C456" s="20">
        <f>+C455+'Meta financiera 2020'!C$6+DATOS!D455</f>
        <v>5324948.6615010872</v>
      </c>
      <c r="D456" s="27">
        <f>+C456*'Meta financiera 2020'!C$7/12</f>
        <v>24406.014698546653</v>
      </c>
    </row>
    <row r="457" spans="1:4" x14ac:dyDescent="0.3">
      <c r="A457" s="58"/>
      <c r="B457" s="31">
        <v>455</v>
      </c>
      <c r="C457" s="20">
        <f>+C456+'Meta financiera 2020'!C$6+DATOS!D456</f>
        <v>5352854.6761996336</v>
      </c>
      <c r="D457" s="27">
        <f>+C457*'Meta financiera 2020'!C$7/12</f>
        <v>24533.917265914988</v>
      </c>
    </row>
    <row r="458" spans="1:4" ht="15" thickBot="1" x14ac:dyDescent="0.35">
      <c r="A458" s="58"/>
      <c r="B458" s="21">
        <v>456</v>
      </c>
      <c r="C458" s="22">
        <f>+C457+'Meta financiera 2020'!C$6+DATOS!D457</f>
        <v>5380888.5934655489</v>
      </c>
      <c r="D458" s="28">
        <f>+C458*'Meta financiera 2020'!C$7/12</f>
        <v>24662.406053383766</v>
      </c>
    </row>
    <row r="459" spans="1:4" ht="14.4" customHeight="1" x14ac:dyDescent="0.3">
      <c r="A459" s="58" t="s">
        <v>54</v>
      </c>
      <c r="B459" s="32">
        <v>457</v>
      </c>
      <c r="C459" s="23">
        <f>+C458+'Meta financiera 2020'!C$6+DATOS!D458</f>
        <v>5409050.9995189328</v>
      </c>
      <c r="D459" s="30">
        <f>+C459*'Meta financiera 2020'!C$7/12</f>
        <v>24791.483747795108</v>
      </c>
    </row>
    <row r="460" spans="1:4" x14ac:dyDescent="0.3">
      <c r="A460" s="58"/>
      <c r="B460" s="31">
        <v>458</v>
      </c>
      <c r="C460" s="20">
        <f>+C459+'Meta financiera 2020'!C$6+DATOS!D459</f>
        <v>5437342.483266728</v>
      </c>
      <c r="D460" s="27">
        <f>+C460*'Meta financiera 2020'!C$7/12</f>
        <v>24921.153048305834</v>
      </c>
    </row>
    <row r="461" spans="1:4" x14ac:dyDescent="0.3">
      <c r="A461" s="58"/>
      <c r="B461" s="31">
        <v>459</v>
      </c>
      <c r="C461" s="20">
        <f>+C460+'Meta financiera 2020'!C$6+DATOS!D460</f>
        <v>5465763.6363150338</v>
      </c>
      <c r="D461" s="27">
        <f>+C461*'Meta financiera 2020'!C$7/12</f>
        <v>25051.416666443907</v>
      </c>
    </row>
    <row r="462" spans="1:4" x14ac:dyDescent="0.3">
      <c r="A462" s="58"/>
      <c r="B462" s="31">
        <v>460</v>
      </c>
      <c r="C462" s="20">
        <f>+C461+'Meta financiera 2020'!C$6+DATOS!D461</f>
        <v>5494315.0529814772</v>
      </c>
      <c r="D462" s="27">
        <f>+C462*'Meta financiera 2020'!C$7/12</f>
        <v>25182.277326165102</v>
      </c>
    </row>
    <row r="463" spans="1:4" x14ac:dyDescent="0.3">
      <c r="A463" s="58"/>
      <c r="B463" s="31">
        <v>461</v>
      </c>
      <c r="C463" s="20">
        <f>+C462+'Meta financiera 2020'!C$6+DATOS!D462</f>
        <v>5522997.330307642</v>
      </c>
      <c r="D463" s="27">
        <f>+C463*'Meta financiera 2020'!C$7/12</f>
        <v>25313.737763910027</v>
      </c>
    </row>
    <row r="464" spans="1:4" x14ac:dyDescent="0.3">
      <c r="A464" s="58"/>
      <c r="B464" s="31">
        <v>462</v>
      </c>
      <c r="C464" s="20">
        <f>+C463+'Meta financiera 2020'!C$6+DATOS!D463</f>
        <v>5551811.0680715516</v>
      </c>
      <c r="D464" s="27">
        <f>+C464*'Meta financiera 2020'!C$7/12</f>
        <v>25445.800728661281</v>
      </c>
    </row>
    <row r="465" spans="1:4" x14ac:dyDescent="0.3">
      <c r="A465" s="58"/>
      <c r="B465" s="31">
        <v>463</v>
      </c>
      <c r="C465" s="20">
        <f>+C464+'Meta financiera 2020'!C$6+DATOS!D464</f>
        <v>5580756.8688002126</v>
      </c>
      <c r="D465" s="27">
        <f>+C465*'Meta financiera 2020'!C$7/12</f>
        <v>25578.468982000977</v>
      </c>
    </row>
    <row r="466" spans="1:4" x14ac:dyDescent="0.3">
      <c r="A466" s="58"/>
      <c r="B466" s="31">
        <v>464</v>
      </c>
      <c r="C466" s="20">
        <f>+C465+'Meta financiera 2020'!C$6+DATOS!D465</f>
        <v>5609835.3377822135</v>
      </c>
      <c r="D466" s="27">
        <f>+C466*'Meta financiera 2020'!C$7/12</f>
        <v>25711.745298168476</v>
      </c>
    </row>
    <row r="467" spans="1:4" x14ac:dyDescent="0.3">
      <c r="A467" s="58"/>
      <c r="B467" s="31">
        <v>465</v>
      </c>
      <c r="C467" s="20">
        <f>+C466+'Meta financiera 2020'!C$6+DATOS!D466</f>
        <v>5639047.0830803821</v>
      </c>
      <c r="D467" s="27">
        <f>+C467*'Meta financiera 2020'!C$7/12</f>
        <v>25845.632464118418</v>
      </c>
    </row>
    <row r="468" spans="1:4" x14ac:dyDescent="0.3">
      <c r="A468" s="58"/>
      <c r="B468" s="31">
        <v>466</v>
      </c>
      <c r="C468" s="20">
        <f>+C467+'Meta financiera 2020'!C$6+DATOS!D467</f>
        <v>5668392.7155445004</v>
      </c>
      <c r="D468" s="27">
        <f>+C468*'Meta financiera 2020'!C$7/12</f>
        <v>25980.13327957896</v>
      </c>
    </row>
    <row r="469" spans="1:4" x14ac:dyDescent="0.3">
      <c r="A469" s="58"/>
      <c r="B469" s="31">
        <v>467</v>
      </c>
      <c r="C469" s="20">
        <f>+C468+'Meta financiera 2020'!C$6+DATOS!D468</f>
        <v>5697872.8488240791</v>
      </c>
      <c r="D469" s="27">
        <f>+C469*'Meta financiera 2020'!C$7/12</f>
        <v>26115.250557110365</v>
      </c>
    </row>
    <row r="470" spans="1:4" ht="15" thickBot="1" x14ac:dyDescent="0.35">
      <c r="A470" s="58"/>
      <c r="B470" s="21">
        <v>468</v>
      </c>
      <c r="C470" s="22">
        <f>+C469+'Meta financiera 2020'!C$6+DATOS!D469</f>
        <v>5727488.0993811898</v>
      </c>
      <c r="D470" s="28">
        <f>+C470*'Meta financiera 2020'!C$7/12</f>
        <v>26250.987122163788</v>
      </c>
    </row>
    <row r="471" spans="1:4" ht="14.4" customHeight="1" x14ac:dyDescent="0.3">
      <c r="A471" s="58" t="s">
        <v>55</v>
      </c>
      <c r="B471" s="32">
        <v>469</v>
      </c>
      <c r="C471" s="23">
        <f>+C470+'Meta financiera 2020'!C$6+DATOS!D470</f>
        <v>5757239.0865033539</v>
      </c>
      <c r="D471" s="30">
        <f>+C471*'Meta financiera 2020'!C$7/12</f>
        <v>26387.345813140371</v>
      </c>
    </row>
    <row r="472" spans="1:4" x14ac:dyDescent="0.3">
      <c r="A472" s="58"/>
      <c r="B472" s="31">
        <v>470</v>
      </c>
      <c r="C472" s="20">
        <f>+C471+'Meta financiera 2020'!C$6+DATOS!D471</f>
        <v>5787126.4323164942</v>
      </c>
      <c r="D472" s="27">
        <f>+C472*'Meta financiera 2020'!C$7/12</f>
        <v>26524.329481450597</v>
      </c>
    </row>
    <row r="473" spans="1:4" x14ac:dyDescent="0.3">
      <c r="A473" s="58"/>
      <c r="B473" s="31">
        <v>471</v>
      </c>
      <c r="C473" s="20">
        <f>+C472+'Meta financiera 2020'!C$6+DATOS!D472</f>
        <v>5817150.761797945</v>
      </c>
      <c r="D473" s="27">
        <f>+C473*'Meta financiera 2020'!C$7/12</f>
        <v>26661.940991573912</v>
      </c>
    </row>
    <row r="474" spans="1:4" x14ac:dyDescent="0.3">
      <c r="A474" s="58"/>
      <c r="B474" s="31">
        <v>472</v>
      </c>
      <c r="C474" s="20">
        <f>+C473+'Meta financiera 2020'!C$6+DATOS!D473</f>
        <v>5847312.702789519</v>
      </c>
      <c r="D474" s="27">
        <f>+C474*'Meta financiera 2020'!C$7/12</f>
        <v>26800.183221118627</v>
      </c>
    </row>
    <row r="475" spans="1:4" x14ac:dyDescent="0.3">
      <c r="A475" s="58"/>
      <c r="B475" s="31">
        <v>473</v>
      </c>
      <c r="C475" s="20">
        <f>+C474+'Meta financiera 2020'!C$6+DATOS!D474</f>
        <v>5877612.8860106375</v>
      </c>
      <c r="D475" s="27">
        <f>+C475*'Meta financiera 2020'!C$7/12</f>
        <v>26939.059060882089</v>
      </c>
    </row>
    <row r="476" spans="1:4" x14ac:dyDescent="0.3">
      <c r="A476" s="58"/>
      <c r="B476" s="31">
        <v>474</v>
      </c>
      <c r="C476" s="20">
        <f>+C475+'Meta financiera 2020'!C$6+DATOS!D475</f>
        <v>5908051.9450715194</v>
      </c>
      <c r="D476" s="27">
        <f>+C476*'Meta financiera 2020'!C$7/12</f>
        <v>27078.57141491113</v>
      </c>
    </row>
    <row r="477" spans="1:4" x14ac:dyDescent="0.3">
      <c r="A477" s="58"/>
      <c r="B477" s="31">
        <v>475</v>
      </c>
      <c r="C477" s="20">
        <f>+C476+'Meta financiera 2020'!C$6+DATOS!D476</f>
        <v>5938630.5164864305</v>
      </c>
      <c r="D477" s="27">
        <f>+C477*'Meta financiera 2020'!C$7/12</f>
        <v>27218.723200562807</v>
      </c>
    </row>
    <row r="478" spans="1:4" x14ac:dyDescent="0.3">
      <c r="A478" s="58"/>
      <c r="B478" s="31">
        <v>476</v>
      </c>
      <c r="C478" s="20">
        <f>+C477+'Meta financiera 2020'!C$6+DATOS!D477</f>
        <v>5969349.239686993</v>
      </c>
      <c r="D478" s="27">
        <f>+C478*'Meta financiera 2020'!C$7/12</f>
        <v>27359.517348565383</v>
      </c>
    </row>
    <row r="479" spans="1:4" x14ac:dyDescent="0.3">
      <c r="A479" s="58"/>
      <c r="B479" s="31">
        <v>477</v>
      </c>
      <c r="C479" s="20">
        <f>+C478+'Meta financiera 2020'!C$6+DATOS!D478</f>
        <v>6000208.7570355581</v>
      </c>
      <c r="D479" s="27">
        <f>+C479*'Meta financiera 2020'!C$7/12</f>
        <v>27500.95680307964</v>
      </c>
    </row>
    <row r="480" spans="1:4" x14ac:dyDescent="0.3">
      <c r="A480" s="58"/>
      <c r="B480" s="31">
        <v>478</v>
      </c>
      <c r="C480" s="20">
        <f>+C479+'Meta financiera 2020'!C$6+DATOS!D479</f>
        <v>6031209.7138386378</v>
      </c>
      <c r="D480" s="27">
        <f>+C480*'Meta financiera 2020'!C$7/12</f>
        <v>27643.044521760425</v>
      </c>
    </row>
    <row r="481" spans="1:4" x14ac:dyDescent="0.3">
      <c r="A481" s="58"/>
      <c r="B481" s="31">
        <v>479</v>
      </c>
      <c r="C481" s="20">
        <f>+C480+'Meta financiera 2020'!C$6+DATOS!D480</f>
        <v>6062352.758360398</v>
      </c>
      <c r="D481" s="27">
        <f>+C481*'Meta financiera 2020'!C$7/12</f>
        <v>27785.783475818491</v>
      </c>
    </row>
    <row r="482" spans="1:4" ht="15" thickBot="1" x14ac:dyDescent="0.35">
      <c r="A482" s="58"/>
      <c r="B482" s="21">
        <v>480</v>
      </c>
      <c r="C482" s="22">
        <f>+C481+'Meta financiera 2020'!C$6+DATOS!D481</f>
        <v>6093638.5418362161</v>
      </c>
      <c r="D482" s="28">
        <f>+C482*'Meta financiera 2020'!C$7/12</f>
        <v>27929.17665008266</v>
      </c>
    </row>
    <row r="483" spans="1:4" x14ac:dyDescent="0.3">
      <c r="A483" s="58" t="s">
        <v>55</v>
      </c>
      <c r="B483" s="44">
        <v>481</v>
      </c>
      <c r="C483" s="25">
        <f>+C482+'Meta financiera 2020'!C$6+DATOS!D482</f>
        <v>6125067.7184862988</v>
      </c>
      <c r="D483" s="26">
        <f>+C483*'Meta financiera 2020'!C$7/12</f>
        <v>28073.227043062201</v>
      </c>
    </row>
    <row r="484" spans="1:4" x14ac:dyDescent="0.3">
      <c r="A484" s="58"/>
      <c r="B484" s="31">
        <v>482</v>
      </c>
      <c r="C484" s="20">
        <f>+C483+'Meta financiera 2020'!C$6+DATOS!D483</f>
        <v>6156640.9455293613</v>
      </c>
      <c r="D484" s="27">
        <f>+C484*'Meta financiera 2020'!C$7/12</f>
        <v>28217.93766700957</v>
      </c>
    </row>
    <row r="485" spans="1:4" x14ac:dyDescent="0.3">
      <c r="A485" s="58"/>
      <c r="B485" s="31">
        <v>483</v>
      </c>
      <c r="C485" s="20">
        <f>+C484+'Meta financiera 2020'!C$6+DATOS!D484</f>
        <v>6188358.8831963707</v>
      </c>
      <c r="D485" s="27">
        <f>+C485*'Meta financiera 2020'!C$7/12</f>
        <v>28363.311547983365</v>
      </c>
    </row>
    <row r="486" spans="1:4" x14ac:dyDescent="0.3">
      <c r="A486" s="58"/>
      <c r="B486" s="31">
        <v>484</v>
      </c>
      <c r="C486" s="20">
        <f>+C485+'Meta financiera 2020'!C$6+DATOS!D485</f>
        <v>6220222.1947443541</v>
      </c>
      <c r="D486" s="27">
        <f>+C486*'Meta financiera 2020'!C$7/12</f>
        <v>28509.351725911623</v>
      </c>
    </row>
    <row r="487" spans="1:4" x14ac:dyDescent="0.3">
      <c r="A487" s="58"/>
      <c r="B487" s="31">
        <v>485</v>
      </c>
      <c r="C487" s="20">
        <f>+C486+'Meta financiera 2020'!C$6+DATOS!D486</f>
        <v>6252231.5464702658</v>
      </c>
      <c r="D487" s="27">
        <f>+C487*'Meta financiera 2020'!C$7/12</f>
        <v>28656.061254655386</v>
      </c>
    </row>
    <row r="488" spans="1:4" x14ac:dyDescent="0.3">
      <c r="A488" s="58"/>
      <c r="B488" s="31">
        <v>486</v>
      </c>
      <c r="C488" s="20">
        <f>+C487+'Meta financiera 2020'!C$6+DATOS!D487</f>
        <v>6284387.6077249208</v>
      </c>
      <c r="D488" s="27">
        <f>+C488*'Meta financiera 2020'!C$7/12</f>
        <v>28803.443202072554</v>
      </c>
    </row>
    <row r="489" spans="1:4" x14ac:dyDescent="0.3">
      <c r="A489" s="58"/>
      <c r="B489" s="31">
        <v>487</v>
      </c>
      <c r="C489" s="20">
        <f>+C488+'Meta financiera 2020'!C$6+DATOS!D488</f>
        <v>6316691.0509269936</v>
      </c>
      <c r="D489" s="27">
        <f>+C489*'Meta financiera 2020'!C$7/12</f>
        <v>28951.500650082056</v>
      </c>
    </row>
    <row r="490" spans="1:4" x14ac:dyDescent="0.3">
      <c r="A490" s="58"/>
      <c r="B490" s="31">
        <v>488</v>
      </c>
      <c r="C490" s="20">
        <f>+C489+'Meta financiera 2020'!C$6+DATOS!D489</f>
        <v>6349142.5515770754</v>
      </c>
      <c r="D490" s="27">
        <f>+C490*'Meta financiera 2020'!C$7/12</f>
        <v>29100.236694728261</v>
      </c>
    </row>
    <row r="491" spans="1:4" x14ac:dyDescent="0.3">
      <c r="A491" s="58"/>
      <c r="B491" s="31">
        <v>489</v>
      </c>
      <c r="C491" s="20">
        <f>+C490+'Meta financiera 2020'!C$6+DATOS!D490</f>
        <v>6381742.7882718034</v>
      </c>
      <c r="D491" s="27">
        <f>+C491*'Meta financiera 2020'!C$7/12</f>
        <v>29249.654446245768</v>
      </c>
    </row>
    <row r="492" spans="1:4" x14ac:dyDescent="0.3">
      <c r="A492" s="58"/>
      <c r="B492" s="31">
        <v>490</v>
      </c>
      <c r="C492" s="20">
        <f>+C491+'Meta financiera 2020'!C$6+DATOS!D491</f>
        <v>6414492.4427180495</v>
      </c>
      <c r="D492" s="27">
        <f>+C492*'Meta financiera 2020'!C$7/12</f>
        <v>29399.757029124394</v>
      </c>
    </row>
    <row r="493" spans="1:4" x14ac:dyDescent="0.3">
      <c r="A493" s="58"/>
      <c r="B493" s="31">
        <v>491</v>
      </c>
      <c r="C493" s="20">
        <f>+C492+'Meta financiera 2020'!C$6+DATOS!D492</f>
        <v>6447392.199747174</v>
      </c>
      <c r="D493" s="27">
        <f>+C493*'Meta financiera 2020'!C$7/12</f>
        <v>29550.547582174549</v>
      </c>
    </row>
    <row r="494" spans="1:4" ht="15" thickBot="1" x14ac:dyDescent="0.35">
      <c r="A494" s="58"/>
      <c r="B494" s="21">
        <v>492</v>
      </c>
      <c r="C494" s="22">
        <f>+C493+'Meta financiera 2020'!C$6+DATOS!D493</f>
        <v>6480442.7473293487</v>
      </c>
      <c r="D494" s="28">
        <f>+C494*'Meta financiera 2020'!C$7/12</f>
        <v>29702.029258592851</v>
      </c>
    </row>
  </sheetData>
  <mergeCells count="42">
    <mergeCell ref="A471:A482"/>
    <mergeCell ref="A483:A494"/>
    <mergeCell ref="F2:G2"/>
    <mergeCell ref="A399:A410"/>
    <mergeCell ref="A411:A422"/>
    <mergeCell ref="A423:A434"/>
    <mergeCell ref="A435:A446"/>
    <mergeCell ref="A447:A458"/>
    <mergeCell ref="A459:A470"/>
    <mergeCell ref="A327:A338"/>
    <mergeCell ref="A339:A350"/>
    <mergeCell ref="A351:A362"/>
    <mergeCell ref="A363:A374"/>
    <mergeCell ref="A375:A386"/>
    <mergeCell ref="A387:A398"/>
    <mergeCell ref="A255:A266"/>
    <mergeCell ref="A267:A278"/>
    <mergeCell ref="A279:A290"/>
    <mergeCell ref="A291:A302"/>
    <mergeCell ref="A303:A314"/>
    <mergeCell ref="A315:A326"/>
    <mergeCell ref="A243:A254"/>
    <mergeCell ref="A111:A122"/>
    <mergeCell ref="A123:A134"/>
    <mergeCell ref="A135:A146"/>
    <mergeCell ref="A147:A158"/>
    <mergeCell ref="A159:A170"/>
    <mergeCell ref="A171:A182"/>
    <mergeCell ref="A183:A194"/>
    <mergeCell ref="A195:A206"/>
    <mergeCell ref="A207:A218"/>
    <mergeCell ref="A219:A230"/>
    <mergeCell ref="A231:A242"/>
    <mergeCell ref="A99:A110"/>
    <mergeCell ref="A3:A14"/>
    <mergeCell ref="A15:A26"/>
    <mergeCell ref="A27:A38"/>
    <mergeCell ref="A39:A50"/>
    <mergeCell ref="A51:A62"/>
    <mergeCell ref="A63:A74"/>
    <mergeCell ref="A75:A86"/>
    <mergeCell ref="A87:A98"/>
  </mergeCells>
  <phoneticPr fontId="1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B691D-A289-4801-91B5-CAE8628AEA53}">
  <dimension ref="A1:FB95"/>
  <sheetViews>
    <sheetView tabSelected="1" zoomScale="115" zoomScaleNormal="115" workbookViewId="0">
      <selection activeCell="C5" sqref="C5"/>
    </sheetView>
  </sheetViews>
  <sheetFormatPr baseColWidth="10" defaultColWidth="12.44140625" defaultRowHeight="14.4" x14ac:dyDescent="0.3"/>
  <cols>
    <col min="1" max="1" width="33.88671875" style="2" customWidth="1"/>
    <col min="2" max="2" width="16.5546875" style="2" customWidth="1"/>
    <col min="3" max="3" width="16.77734375" style="2" customWidth="1"/>
    <col min="4" max="4" width="4.5546875" style="2" customWidth="1"/>
    <col min="5" max="9" width="14.44140625" style="2" customWidth="1"/>
    <col min="10" max="10" width="10.21875" style="2" customWidth="1"/>
    <col min="11" max="11" width="17.5546875" style="3" customWidth="1"/>
    <col min="12" max="12" width="12.6640625" style="3" customWidth="1"/>
    <col min="13" max="16384" width="12.44140625" style="2"/>
  </cols>
  <sheetData>
    <row r="1" spans="1:12" ht="14.4" customHeight="1" x14ac:dyDescent="0.3">
      <c r="A1" s="72" t="s">
        <v>56</v>
      </c>
      <c r="B1" s="72"/>
      <c r="C1" s="72"/>
      <c r="D1" s="1"/>
      <c r="E1" s="1"/>
      <c r="F1" s="1"/>
      <c r="G1" s="1"/>
      <c r="H1" s="1"/>
    </row>
    <row r="2" spans="1:12" ht="14.4" customHeight="1" x14ac:dyDescent="0.3">
      <c r="A2" s="72"/>
      <c r="B2" s="72"/>
      <c r="C2" s="72"/>
      <c r="D2" s="1"/>
      <c r="E2" s="1"/>
      <c r="F2" s="1"/>
      <c r="G2" s="1"/>
      <c r="H2" s="1"/>
      <c r="K2" s="2"/>
    </row>
    <row r="3" spans="1:12" ht="0.75" customHeight="1" thickBot="1" x14ac:dyDescent="0.35">
      <c r="A3" s="1"/>
      <c r="B3" s="1"/>
      <c r="C3" s="1"/>
      <c r="D3" s="1"/>
      <c r="E3" s="1"/>
      <c r="F3" s="1"/>
      <c r="G3" s="1"/>
      <c r="H3" s="1"/>
      <c r="K3" s="2"/>
    </row>
    <row r="4" spans="1:12" x14ac:dyDescent="0.3">
      <c r="A4" s="73" t="s">
        <v>59</v>
      </c>
      <c r="B4" s="74"/>
      <c r="C4" s="35">
        <v>2017</v>
      </c>
      <c r="K4" s="2"/>
    </row>
    <row r="5" spans="1:12" x14ac:dyDescent="0.3">
      <c r="A5" s="66" t="s">
        <v>18</v>
      </c>
      <c r="B5" s="67"/>
      <c r="C5" s="33">
        <v>0</v>
      </c>
      <c r="K5" s="2"/>
    </row>
    <row r="6" spans="1:12" ht="17.25" customHeight="1" x14ac:dyDescent="0.3">
      <c r="A6" s="64" t="s">
        <v>3</v>
      </c>
      <c r="B6" s="65"/>
      <c r="C6" s="33">
        <v>3500</v>
      </c>
      <c r="H6" s="3"/>
      <c r="I6" s="3"/>
      <c r="K6" s="2"/>
      <c r="L6" s="2"/>
    </row>
    <row r="7" spans="1:12" ht="17.25" customHeight="1" x14ac:dyDescent="0.3">
      <c r="A7" s="64" t="s">
        <v>4</v>
      </c>
      <c r="B7" s="65"/>
      <c r="C7" s="46">
        <v>5.5E-2</v>
      </c>
      <c r="H7" s="3"/>
      <c r="I7" s="3"/>
      <c r="K7" s="2"/>
      <c r="L7" s="2"/>
    </row>
    <row r="8" spans="1:12" ht="17.25" customHeight="1" thickBot="1" x14ac:dyDescent="0.35">
      <c r="A8" s="64" t="s">
        <v>11</v>
      </c>
      <c r="B8" s="65"/>
      <c r="C8" s="34">
        <v>15000</v>
      </c>
      <c r="H8" s="3"/>
      <c r="I8" s="3"/>
      <c r="K8" s="2"/>
      <c r="L8" s="2"/>
    </row>
    <row r="9" spans="1:12" ht="17.25" customHeight="1" x14ac:dyDescent="0.3">
      <c r="A9" s="75" t="s">
        <v>57</v>
      </c>
      <c r="B9" s="76"/>
      <c r="C9" s="47">
        <f>IF(C10=B14,C14,IF(C10=B16,C16,IF(C10=B18,C18,IF(C10=B20,C20,IF(C10=B22,C22,IF(C10=B24,C24,IF(C10=B26,C26,IF(C10=B28,C28,IF(C10=B30,C30,IF(C10=B32,C32,IF(C10=B34,C34,IF(C10=B36,C36,IF(C10=B38,C38,IF(C10=B40,C40,IF(C10=B42,C42,IF(C10=B44,C44,IF(C10=B46,C46,IF(C10=B48,C48,IF(C10=B50,C50,IF(C10=B52,C52,IF(C10=B54,C54,IF(C10=B56,C56,IF(C10=B58,C58,IF(C10=B60,C60,IF(C10=B62,C62,IF(C10=B64,C64,IF(C10=B66,C66,IF(C10=B68,C68,IF(C10=B70,C70,IF(C10=B72,C72,IF(C10=B74,C74,IF(C10=B76,C76,IF(C10=B78,C78,IF(C10=B80,C80,IF(C10=B82,C82,IF(C10=B84,C84,IF(C10=B86,C86,IF(C10=B88,C88,IF(C10=B90,C90,IF(C10=B92,C92,IF(C10=B94,C94)))))))))))))))))))))))))))))))))))))))))</f>
        <v>4169939.5662288829</v>
      </c>
      <c r="H9" s="3"/>
      <c r="I9" s="3"/>
      <c r="K9" s="2"/>
      <c r="L9" s="2"/>
    </row>
    <row r="10" spans="1:12" ht="16.8" customHeight="1" thickBot="1" x14ac:dyDescent="0.35">
      <c r="A10" s="62" t="s">
        <v>58</v>
      </c>
      <c r="B10" s="63"/>
      <c r="C10" s="45">
        <f>IF(C8&lt;C13,"Ya lo lograste",IF(C8&lt;C15,2020,IF(C8&lt;C17,2021,IF(C8&lt;C19,2022,IF(C8&lt;C21,2023,IF(C8&lt;C23,2024,IF(C8&lt;C25,2025,IF(C8&lt;C27,2026,IF(C8&lt;C29,2027,IF(C8&lt;C31,2028,IF(C8&lt;C33,2029,IF(C8&lt;C35,2030,IF(C8&lt;C37,2031,IF(C8&lt;C39,2032,IF(C8&lt;C41,2033,IF(C8&lt;C43,2034,IF(C8&lt;C45,2035,IF(C8&lt;C47,2036,IF(C8&lt;C49,2037,IF(C8&lt;C51,2038,IF(C8&lt;C53,2039,IF(C8&lt;C55,2040,IF(C8&lt;C57,2041,IF(C8&lt;C59,2042,IF(C8&lt;C61,2043,IF(C8&lt;C63,2044,IF(C8&lt;C65,2045,IF(C8&lt;C67,2046,IF(C8&lt;C69,2047,IF(C8&lt;C71,2048,IF(C8&lt;C73,2049,IF(C8&lt;C75,2050,IF(C8&lt;C77,2051,IF(C8&lt;C79,2052,IF(C8&lt;C81,2053,IF(C8&lt;C83,2054,IF(C8&lt;C85,2055,IF(C8&lt;C87,2056,IF(C8&lt;C89,2057,IF(C8&lt;C91,2058,IF(C8&lt;C93,2059,IF(C8&lt;C95,2060))))))))))))))))))))))))))))))))))))))))))</f>
        <v>2050</v>
      </c>
      <c r="H10" s="3"/>
      <c r="I10" s="3"/>
      <c r="K10" s="2"/>
      <c r="L10" s="2"/>
    </row>
    <row r="11" spans="1:12" ht="18" customHeight="1" thickBot="1" x14ac:dyDescent="0.35">
      <c r="A11" s="16"/>
      <c r="B11" s="16"/>
      <c r="C11" s="5"/>
      <c r="H11" s="3"/>
      <c r="I11" s="3"/>
      <c r="K11" s="2"/>
      <c r="L11" s="2"/>
    </row>
    <row r="12" spans="1:12" ht="13.2" customHeight="1" x14ac:dyDescent="0.3">
      <c r="A12" s="36" t="s">
        <v>20</v>
      </c>
      <c r="B12" s="48"/>
      <c r="C12" s="37">
        <f>+C5</f>
        <v>0</v>
      </c>
      <c r="H12" s="3"/>
      <c r="I12" s="3"/>
      <c r="K12" s="2"/>
      <c r="L12" s="2"/>
    </row>
    <row r="13" spans="1:12" ht="13.2" customHeight="1" thickBot="1" x14ac:dyDescent="0.35">
      <c r="A13" s="38" t="s">
        <v>64</v>
      </c>
      <c r="B13" s="49"/>
      <c r="C13" s="39">
        <f>+DATOS!D3</f>
        <v>16.041666666666668</v>
      </c>
      <c r="G13" s="6"/>
      <c r="H13" s="3"/>
      <c r="I13" s="3"/>
      <c r="K13" s="2"/>
      <c r="L13" s="2"/>
    </row>
    <row r="14" spans="1:12" ht="13.2" customHeight="1" x14ac:dyDescent="0.3">
      <c r="A14" s="40" t="s">
        <v>60</v>
      </c>
      <c r="B14" s="50">
        <f>+C$4</f>
        <v>2017</v>
      </c>
      <c r="C14" s="41">
        <f>+DATOS!C14</f>
        <v>43075.093385317916</v>
      </c>
      <c r="H14" s="3"/>
      <c r="I14" s="3"/>
      <c r="K14" s="2"/>
      <c r="L14" s="2"/>
    </row>
    <row r="15" spans="1:12" ht="13.2" customHeight="1" thickBot="1" x14ac:dyDescent="0.35">
      <c r="A15" s="42" t="s">
        <v>61</v>
      </c>
      <c r="B15" s="51">
        <f>+C$4</f>
        <v>2017</v>
      </c>
      <c r="C15" s="43">
        <f>+DATOS!D14</f>
        <v>197.42751134937376</v>
      </c>
      <c r="G15" s="6"/>
      <c r="H15" s="3"/>
      <c r="I15" s="7"/>
      <c r="K15" s="2"/>
      <c r="L15" s="2"/>
    </row>
    <row r="16" spans="1:12" ht="13.2" customHeight="1" x14ac:dyDescent="0.3">
      <c r="A16" s="36" t="s">
        <v>60</v>
      </c>
      <c r="B16" s="48">
        <f t="shared" ref="B16:B61" si="0">+B14+1</f>
        <v>2018</v>
      </c>
      <c r="C16" s="37">
        <f>+DATOS!C26</f>
        <v>88579.960624408734</v>
      </c>
      <c r="H16" s="3"/>
      <c r="I16" s="8"/>
      <c r="K16" s="2"/>
      <c r="L16" s="2"/>
    </row>
    <row r="17" spans="1:12" ht="13.2" customHeight="1" thickBot="1" x14ac:dyDescent="0.35">
      <c r="A17" s="38" t="s">
        <v>61</v>
      </c>
      <c r="B17" s="49">
        <f t="shared" si="0"/>
        <v>2018</v>
      </c>
      <c r="C17" s="39">
        <f>+DATOS!D26</f>
        <v>405.99148619520673</v>
      </c>
      <c r="G17" s="6"/>
      <c r="H17" s="3"/>
      <c r="I17" s="7"/>
      <c r="K17" s="2"/>
      <c r="L17" s="2"/>
    </row>
    <row r="18" spans="1:12" ht="13.2" customHeight="1" x14ac:dyDescent="0.3">
      <c r="A18" s="40" t="s">
        <v>60</v>
      </c>
      <c r="B18" s="50">
        <f t="shared" si="0"/>
        <v>2019</v>
      </c>
      <c r="C18" s="41">
        <f>+DATOS!C38</f>
        <v>136651.66006158452</v>
      </c>
      <c r="H18" s="3"/>
      <c r="I18" s="8"/>
      <c r="K18" s="2"/>
      <c r="L18" s="2"/>
    </row>
    <row r="19" spans="1:12" ht="13.2" customHeight="1" thickBot="1" x14ac:dyDescent="0.35">
      <c r="A19" s="42" t="s">
        <v>61</v>
      </c>
      <c r="B19" s="51">
        <f t="shared" si="0"/>
        <v>2019</v>
      </c>
      <c r="C19" s="43">
        <f>+DATOS!D38</f>
        <v>626.3201086155957</v>
      </c>
      <c r="G19" s="6"/>
      <c r="H19" s="3"/>
      <c r="I19" s="7"/>
      <c r="L19" s="2"/>
    </row>
    <row r="20" spans="1:12" ht="13.2" customHeight="1" x14ac:dyDescent="0.3">
      <c r="A20" s="36" t="s">
        <v>60</v>
      </c>
      <c r="B20" s="48">
        <f t="shared" si="0"/>
        <v>2020</v>
      </c>
      <c r="C20" s="37">
        <f>+DATOS!C50</f>
        <v>187434.98120910791</v>
      </c>
      <c r="H20" s="3"/>
      <c r="I20" s="8"/>
      <c r="L20" s="2"/>
    </row>
    <row r="21" spans="1:12" ht="13.2" customHeight="1" thickBot="1" x14ac:dyDescent="0.35">
      <c r="A21" s="38" t="s">
        <v>61</v>
      </c>
      <c r="B21" s="49">
        <f t="shared" si="0"/>
        <v>2020</v>
      </c>
      <c r="C21" s="39">
        <f>+DATOS!D50</f>
        <v>859.07699720841129</v>
      </c>
      <c r="G21" s="6"/>
      <c r="H21" s="3"/>
      <c r="I21" s="7"/>
      <c r="K21" s="2"/>
      <c r="L21" s="2"/>
    </row>
    <row r="22" spans="1:12" ht="13.2" customHeight="1" x14ac:dyDescent="0.3">
      <c r="A22" s="40" t="s">
        <v>60</v>
      </c>
      <c r="B22" s="50">
        <f t="shared" si="0"/>
        <v>2021</v>
      </c>
      <c r="C22" s="41">
        <f>+DATOS!C62</f>
        <v>241082.88084583459</v>
      </c>
      <c r="E22" s="52" t="s">
        <v>63</v>
      </c>
      <c r="F22" s="52"/>
      <c r="G22" s="52"/>
      <c r="H22" s="52"/>
      <c r="I22" s="52"/>
      <c r="K22" s="2"/>
      <c r="L22" s="2"/>
    </row>
    <row r="23" spans="1:12" ht="13.2" customHeight="1" thickBot="1" x14ac:dyDescent="0.4">
      <c r="A23" s="42" t="s">
        <v>61</v>
      </c>
      <c r="B23" s="51">
        <f t="shared" si="0"/>
        <v>2021</v>
      </c>
      <c r="C23" s="43">
        <f>+DATOS!D62</f>
        <v>1104.963203876742</v>
      </c>
      <c r="E23" s="13" t="s">
        <v>0</v>
      </c>
      <c r="F23" s="61" t="s">
        <v>2</v>
      </c>
      <c r="G23" s="61"/>
      <c r="H23" s="61"/>
      <c r="I23" s="14"/>
      <c r="K23" s="2"/>
      <c r="L23" s="2"/>
    </row>
    <row r="24" spans="1:12" ht="13.2" customHeight="1" x14ac:dyDescent="0.35">
      <c r="A24" s="36" t="s">
        <v>60</v>
      </c>
      <c r="B24" s="48">
        <f t="shared" si="0"/>
        <v>2022</v>
      </c>
      <c r="C24" s="37">
        <f>+DATOS!C74</f>
        <v>297756.94371524703</v>
      </c>
      <c r="D24" s="6"/>
      <c r="E24" s="13" t="s">
        <v>9</v>
      </c>
      <c r="F24" s="53" t="s">
        <v>8</v>
      </c>
      <c r="G24" s="54"/>
      <c r="H24" s="55"/>
      <c r="I24" s="14"/>
      <c r="J24" s="11"/>
      <c r="L24" s="2"/>
    </row>
    <row r="25" spans="1:12" ht="13.2" customHeight="1" thickBot="1" x14ac:dyDescent="0.45">
      <c r="A25" s="38" t="s">
        <v>61</v>
      </c>
      <c r="B25" s="49">
        <f t="shared" si="0"/>
        <v>2022</v>
      </c>
      <c r="C25" s="39">
        <f>+DATOS!D74</f>
        <v>1364.719325361549</v>
      </c>
      <c r="D25" s="9"/>
      <c r="E25" s="13" t="s">
        <v>10</v>
      </c>
      <c r="F25" s="56" t="s">
        <v>1</v>
      </c>
      <c r="G25" s="14"/>
      <c r="H25" s="55"/>
      <c r="I25" s="57"/>
      <c r="J25" s="11"/>
    </row>
    <row r="26" spans="1:12" ht="13.2" customHeight="1" x14ac:dyDescent="0.4">
      <c r="A26" s="40" t="s">
        <v>60</v>
      </c>
      <c r="B26" s="50">
        <f t="shared" si="0"/>
        <v>2023</v>
      </c>
      <c r="C26" s="41">
        <f>+DATOS!C86</f>
        <v>357627.86921047827</v>
      </c>
      <c r="D26" s="10"/>
    </row>
    <row r="27" spans="1:12" ht="13.2" customHeight="1" thickBot="1" x14ac:dyDescent="0.35">
      <c r="A27" s="42" t="s">
        <v>61</v>
      </c>
      <c r="B27" s="51">
        <f t="shared" si="0"/>
        <v>2023</v>
      </c>
      <c r="C27" s="43">
        <f>+DATOS!D86</f>
        <v>1639.1277338813588</v>
      </c>
      <c r="E27" s="4" t="s">
        <v>5</v>
      </c>
      <c r="K27" s="11"/>
    </row>
    <row r="28" spans="1:12" ht="13.2" customHeight="1" x14ac:dyDescent="0.3">
      <c r="A28" s="36" t="s">
        <v>60</v>
      </c>
      <c r="B28" s="48">
        <f t="shared" si="0"/>
        <v>2024</v>
      </c>
      <c r="C28" s="37">
        <f>+DATOS!C98</f>
        <v>420875.98551219731</v>
      </c>
      <c r="D28" s="6"/>
      <c r="E28" s="68" t="s">
        <v>6</v>
      </c>
      <c r="K28" s="11"/>
      <c r="L28" s="2"/>
    </row>
    <row r="29" spans="1:12" ht="13.2" customHeight="1" thickBot="1" x14ac:dyDescent="0.35">
      <c r="A29" s="38" t="s">
        <v>61</v>
      </c>
      <c r="B29" s="49">
        <f t="shared" si="0"/>
        <v>2024</v>
      </c>
      <c r="C29" s="39">
        <f>+DATOS!D98</f>
        <v>1929.0149335975711</v>
      </c>
      <c r="E29" s="69"/>
      <c r="H29" s="3"/>
      <c r="I29" s="7"/>
      <c r="J29" s="11"/>
      <c r="K29" s="11"/>
      <c r="L29" s="2"/>
    </row>
    <row r="30" spans="1:12" ht="13.2" customHeight="1" thickBot="1" x14ac:dyDescent="0.35">
      <c r="A30" s="40" t="s">
        <v>60</v>
      </c>
      <c r="B30" s="50">
        <f t="shared" si="0"/>
        <v>2025</v>
      </c>
      <c r="C30" s="41">
        <f>+DATOS!C110</f>
        <v>487691.79272791184</v>
      </c>
      <c r="D30" s="6"/>
      <c r="H30" s="3"/>
      <c r="I30" s="8"/>
      <c r="J30" s="12"/>
      <c r="K30" s="11"/>
      <c r="L30" s="2"/>
    </row>
    <row r="31" spans="1:12" ht="13.2" customHeight="1" thickBot="1" x14ac:dyDescent="0.35">
      <c r="A31" s="42" t="s">
        <v>61</v>
      </c>
      <c r="B31" s="51">
        <f t="shared" si="0"/>
        <v>2025</v>
      </c>
      <c r="C31" s="43">
        <f>+DATOS!D110</f>
        <v>2235.2540500029295</v>
      </c>
      <c r="E31" s="70" t="s">
        <v>7</v>
      </c>
      <c r="J31" s="11"/>
      <c r="K31" s="12"/>
      <c r="L31" s="2"/>
    </row>
    <row r="32" spans="1:12" ht="13.2" customHeight="1" thickBot="1" x14ac:dyDescent="0.35">
      <c r="A32" s="36" t="s">
        <v>60</v>
      </c>
      <c r="B32" s="48">
        <f t="shared" si="0"/>
        <v>2026</v>
      </c>
      <c r="C32" s="37">
        <f>+DATOS!C122</f>
        <v>558276.53666859725</v>
      </c>
      <c r="D32" s="6"/>
      <c r="E32" s="71"/>
      <c r="J32" s="11"/>
      <c r="K32" s="11"/>
      <c r="L32" s="2"/>
    </row>
    <row r="33" spans="1:158" ht="13.2" customHeight="1" thickBot="1" x14ac:dyDescent="0.35">
      <c r="A33" s="38" t="s">
        <v>61</v>
      </c>
      <c r="B33" s="49">
        <f t="shared" si="0"/>
        <v>2026</v>
      </c>
      <c r="C33" s="39">
        <f>+DATOS!D122</f>
        <v>2558.7674597310706</v>
      </c>
      <c r="K33" s="11"/>
    </row>
    <row r="34" spans="1:158" ht="13.2" customHeight="1" x14ac:dyDescent="0.3">
      <c r="A34" s="40" t="s">
        <v>60</v>
      </c>
      <c r="B34" s="50">
        <f t="shared" si="0"/>
        <v>2027</v>
      </c>
      <c r="C34" s="41">
        <f>+DATOS!C134</f>
        <v>632842.81499083759</v>
      </c>
    </row>
    <row r="35" spans="1:158" ht="13.2" customHeight="1" thickBot="1" x14ac:dyDescent="0.35">
      <c r="A35" s="42" t="s">
        <v>61</v>
      </c>
      <c r="B35" s="51">
        <f t="shared" si="0"/>
        <v>2027</v>
      </c>
      <c r="C35" s="43">
        <f>+DATOS!D134</f>
        <v>2900.5295687080056</v>
      </c>
    </row>
    <row r="36" spans="1:158" ht="13.2" customHeight="1" x14ac:dyDescent="0.3">
      <c r="A36" s="36" t="s">
        <v>60</v>
      </c>
      <c r="B36" s="48">
        <f t="shared" si="0"/>
        <v>2028</v>
      </c>
      <c r="C36" s="37">
        <f>+DATOS!C146</f>
        <v>711615.21753014775</v>
      </c>
    </row>
    <row r="37" spans="1:158" ht="13.2" customHeight="1" thickBot="1" x14ac:dyDescent="0.35">
      <c r="A37" s="38" t="s">
        <v>61</v>
      </c>
      <c r="B37" s="49">
        <f t="shared" si="0"/>
        <v>2028</v>
      </c>
      <c r="C37" s="39">
        <f>+DATOS!D146</f>
        <v>3261.5697470131777</v>
      </c>
    </row>
    <row r="38" spans="1:158" ht="13.2" customHeight="1" x14ac:dyDescent="0.3">
      <c r="A38" s="40" t="s">
        <v>60</v>
      </c>
      <c r="B38" s="50">
        <f t="shared" si="0"/>
        <v>2029</v>
      </c>
      <c r="C38" s="41">
        <f>+DATOS!C158</f>
        <v>794831.00275412877</v>
      </c>
    </row>
    <row r="39" spans="1:158" ht="13.2" customHeight="1" thickBot="1" x14ac:dyDescent="0.35">
      <c r="A39" s="42" t="s">
        <v>61</v>
      </c>
      <c r="B39" s="51">
        <f t="shared" si="0"/>
        <v>2029</v>
      </c>
      <c r="C39" s="43">
        <f>+DATOS!D158</f>
        <v>3642.9754292897564</v>
      </c>
    </row>
    <row r="40" spans="1:158" ht="13.2" customHeight="1" x14ac:dyDescent="0.3">
      <c r="A40" s="36" t="s">
        <v>60</v>
      </c>
      <c r="B40" s="48">
        <f t="shared" si="0"/>
        <v>2030</v>
      </c>
      <c r="C40" s="37">
        <f>+DATOS!C170</f>
        <v>882740.8123728967</v>
      </c>
    </row>
    <row r="41" spans="1:158" ht="13.2" customHeight="1" thickBot="1" x14ac:dyDescent="0.35">
      <c r="A41" s="38" t="s">
        <v>61</v>
      </c>
      <c r="B41" s="49">
        <f t="shared" si="0"/>
        <v>2030</v>
      </c>
      <c r="C41" s="39">
        <f>+DATOS!D170</f>
        <v>4045.8953900424435</v>
      </c>
      <c r="E41" s="15"/>
      <c r="H41" s="15"/>
      <c r="I41" s="15"/>
      <c r="J41" s="15"/>
    </row>
    <row r="42" spans="1:158" ht="13.2" customHeight="1" x14ac:dyDescent="0.3">
      <c r="A42" s="40" t="s">
        <v>60</v>
      </c>
      <c r="B42" s="50">
        <f t="shared" si="0"/>
        <v>2031</v>
      </c>
      <c r="C42" s="41">
        <f>+DATOS!C182</f>
        <v>975609.42625915888</v>
      </c>
      <c r="K42" s="15"/>
    </row>
    <row r="43" spans="1:158" ht="13.2" customHeight="1" thickBot="1" x14ac:dyDescent="0.35">
      <c r="A43" s="42" t="s">
        <v>61</v>
      </c>
      <c r="B43" s="51">
        <f t="shared" si="0"/>
        <v>2031</v>
      </c>
      <c r="C43" s="43">
        <f>+DATOS!D182</f>
        <v>4471.543203687811</v>
      </c>
      <c r="D43" s="15"/>
      <c r="L43" s="15"/>
      <c r="M43" s="15"/>
      <c r="N43" s="15"/>
      <c r="O43" s="60">
        <v>2019</v>
      </c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>
        <v>2020</v>
      </c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>
        <v>2021</v>
      </c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>
        <v>2022</v>
      </c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>
        <v>2023</v>
      </c>
      <c r="BL43" s="60"/>
      <c r="BM43" s="60"/>
      <c r="BN43" s="60"/>
      <c r="BO43" s="60"/>
      <c r="BP43" s="60"/>
      <c r="BQ43" s="60"/>
      <c r="BR43" s="60"/>
      <c r="BS43" s="60"/>
      <c r="BT43" s="60"/>
      <c r="BU43" s="60"/>
      <c r="BV43" s="60"/>
      <c r="BW43" s="60">
        <v>2024</v>
      </c>
      <c r="BX43" s="60"/>
      <c r="BY43" s="60"/>
      <c r="BZ43" s="60"/>
      <c r="CA43" s="60"/>
      <c r="CB43" s="60"/>
      <c r="CC43" s="60"/>
      <c r="CD43" s="60"/>
      <c r="CE43" s="60"/>
      <c r="CF43" s="60"/>
      <c r="CG43" s="60"/>
      <c r="CH43" s="60"/>
      <c r="CI43" s="60">
        <v>2025</v>
      </c>
      <c r="CJ43" s="60"/>
      <c r="CK43" s="60"/>
      <c r="CL43" s="60"/>
      <c r="CM43" s="60"/>
      <c r="CN43" s="60"/>
      <c r="CO43" s="60"/>
      <c r="CP43" s="60"/>
      <c r="CQ43" s="60"/>
      <c r="CR43" s="60"/>
      <c r="CS43" s="60"/>
      <c r="CT43" s="60"/>
      <c r="CU43" s="60">
        <v>2026</v>
      </c>
      <c r="CV43" s="60"/>
      <c r="CW43" s="60"/>
      <c r="CX43" s="60"/>
      <c r="CY43" s="60"/>
      <c r="CZ43" s="60"/>
      <c r="DA43" s="60"/>
      <c r="DB43" s="60"/>
      <c r="DC43" s="60"/>
      <c r="DD43" s="60"/>
      <c r="DE43" s="60"/>
      <c r="DF43" s="60"/>
      <c r="DG43" s="60">
        <v>2027</v>
      </c>
      <c r="DH43" s="60"/>
      <c r="DI43" s="60"/>
      <c r="DJ43" s="60"/>
      <c r="DK43" s="60"/>
      <c r="DL43" s="60"/>
      <c r="DM43" s="60"/>
      <c r="DN43" s="60"/>
      <c r="DO43" s="60"/>
      <c r="DP43" s="60"/>
      <c r="DQ43" s="60"/>
      <c r="DR43" s="60"/>
      <c r="DS43" s="60">
        <v>2028</v>
      </c>
      <c r="DT43" s="60"/>
      <c r="DU43" s="60"/>
      <c r="DV43" s="60"/>
      <c r="DW43" s="60"/>
      <c r="DX43" s="60"/>
      <c r="DY43" s="60"/>
      <c r="DZ43" s="60"/>
      <c r="EA43" s="60"/>
      <c r="EB43" s="60"/>
      <c r="EC43" s="60"/>
      <c r="ED43" s="60"/>
      <c r="EE43" s="60">
        <v>2029</v>
      </c>
      <c r="EF43" s="60"/>
      <c r="EG43" s="60"/>
      <c r="EH43" s="60"/>
      <c r="EI43" s="60"/>
      <c r="EJ43" s="60"/>
      <c r="EK43" s="60"/>
      <c r="EL43" s="60"/>
      <c r="EM43" s="60"/>
      <c r="EN43" s="60"/>
      <c r="EO43" s="60"/>
      <c r="EP43" s="60"/>
      <c r="EQ43" s="60">
        <v>2030</v>
      </c>
      <c r="ER43" s="60"/>
      <c r="ES43" s="60"/>
      <c r="ET43" s="60"/>
      <c r="EU43" s="60"/>
      <c r="EV43" s="60"/>
      <c r="EW43" s="60"/>
      <c r="EX43" s="60"/>
      <c r="EY43" s="60"/>
      <c r="EZ43" s="60"/>
      <c r="FA43" s="60"/>
      <c r="FB43" s="60"/>
    </row>
    <row r="44" spans="1:158" ht="13.2" customHeight="1" x14ac:dyDescent="0.3">
      <c r="A44" s="36" t="s">
        <v>60</v>
      </c>
      <c r="B44" s="48">
        <f t="shared" si="0"/>
        <v>2032</v>
      </c>
      <c r="C44" s="37">
        <f>+DATOS!C194</f>
        <v>1073716.5599517159</v>
      </c>
    </row>
    <row r="45" spans="1:158" ht="13.2" customHeight="1" thickBot="1" x14ac:dyDescent="0.35">
      <c r="A45" s="38" t="s">
        <v>61</v>
      </c>
      <c r="B45" s="49">
        <f t="shared" si="0"/>
        <v>2032</v>
      </c>
      <c r="C45" s="39">
        <f>+DATOS!D194</f>
        <v>4921.2008997786979</v>
      </c>
    </row>
    <row r="46" spans="1:158" ht="13.2" customHeight="1" x14ac:dyDescent="0.3">
      <c r="A46" s="40" t="s">
        <v>60</v>
      </c>
      <c r="B46" s="50">
        <f t="shared" si="0"/>
        <v>2033</v>
      </c>
      <c r="C46" s="41">
        <f>+DATOS!C206</f>
        <v>1177357.7071444276</v>
      </c>
    </row>
    <row r="47" spans="1:158" ht="13.2" customHeight="1" thickBot="1" x14ac:dyDescent="0.35">
      <c r="A47" s="42" t="s">
        <v>61</v>
      </c>
      <c r="B47" s="51">
        <f t="shared" si="0"/>
        <v>2033</v>
      </c>
      <c r="C47" s="43">
        <f>+DATOS!D206</f>
        <v>5396.2228244119597</v>
      </c>
    </row>
    <row r="48" spans="1:158" ht="13.2" customHeight="1" x14ac:dyDescent="0.3">
      <c r="A48" s="36" t="s">
        <v>60</v>
      </c>
      <c r="B48" s="48">
        <f t="shared" si="0"/>
        <v>2034</v>
      </c>
      <c r="C48" s="37">
        <f>+DATOS!C218</f>
        <v>1286845.0296981826</v>
      </c>
    </row>
    <row r="49" spans="1:3" ht="13.2" customHeight="1" thickBot="1" x14ac:dyDescent="0.35">
      <c r="A49" s="38" t="s">
        <v>61</v>
      </c>
      <c r="B49" s="49">
        <f t="shared" si="0"/>
        <v>2034</v>
      </c>
      <c r="C49" s="39">
        <f>+DATOS!D218</f>
        <v>5898.0397194500038</v>
      </c>
    </row>
    <row r="50" spans="1:3" ht="13.2" customHeight="1" x14ac:dyDescent="0.3">
      <c r="A50" s="40" t="s">
        <v>60</v>
      </c>
      <c r="B50" s="50">
        <f t="shared" si="0"/>
        <v>2035</v>
      </c>
      <c r="C50" s="41">
        <f>+DATOS!C230</f>
        <v>1402508.2978565362</v>
      </c>
    </row>
    <row r="51" spans="1:3" ht="13.2" customHeight="1" thickBot="1" x14ac:dyDescent="0.35">
      <c r="A51" s="42" t="s">
        <v>61</v>
      </c>
      <c r="B51" s="51">
        <f t="shared" si="0"/>
        <v>2035</v>
      </c>
      <c r="C51" s="43">
        <f>+DATOS!D230</f>
        <v>6428.1630318424577</v>
      </c>
    </row>
    <row r="52" spans="1:3" ht="13.2" customHeight="1" x14ac:dyDescent="0.3">
      <c r="A52" s="36" t="s">
        <v>60</v>
      </c>
      <c r="B52" s="48">
        <f t="shared" si="0"/>
        <v>2036</v>
      </c>
      <c r="C52" s="37">
        <f>+DATOS!C242</f>
        <v>1524695.8834969006</v>
      </c>
    </row>
    <row r="53" spans="1:3" ht="13.2" customHeight="1" thickBot="1" x14ac:dyDescent="0.35">
      <c r="A53" s="38" t="s">
        <v>61</v>
      </c>
      <c r="B53" s="49">
        <f t="shared" si="0"/>
        <v>2036</v>
      </c>
      <c r="C53" s="39">
        <f>+DATOS!D242</f>
        <v>6988.1894660274602</v>
      </c>
    </row>
    <row r="54" spans="1:3" ht="13.2" customHeight="1" x14ac:dyDescent="0.3">
      <c r="A54" s="40" t="s">
        <v>60</v>
      </c>
      <c r="B54" s="50">
        <f t="shared" si="0"/>
        <v>2037</v>
      </c>
      <c r="C54" s="41">
        <f>+DATOS!C254</f>
        <v>1653775.809408912</v>
      </c>
    </row>
    <row r="55" spans="1:3" ht="13.2" customHeight="1" thickBot="1" x14ac:dyDescent="0.35">
      <c r="A55" s="42" t="s">
        <v>61</v>
      </c>
      <c r="B55" s="51">
        <f t="shared" si="0"/>
        <v>2037</v>
      </c>
      <c r="C55" s="43">
        <f>+DATOS!D254</f>
        <v>7579.8057931241792</v>
      </c>
    </row>
    <row r="56" spans="1:3" ht="13.2" customHeight="1" x14ac:dyDescent="0.3">
      <c r="A56" s="36" t="s">
        <v>60</v>
      </c>
      <c r="B56" s="48">
        <f t="shared" si="0"/>
        <v>2038</v>
      </c>
      <c r="C56" s="37">
        <f>+DATOS!C266</f>
        <v>1790136.8577603437</v>
      </c>
    </row>
    <row r="57" spans="1:3" ht="13.2" customHeight="1" thickBot="1" x14ac:dyDescent="0.35">
      <c r="A57" s="38" t="s">
        <v>61</v>
      </c>
      <c r="B57" s="49">
        <f t="shared" si="0"/>
        <v>2038</v>
      </c>
      <c r="C57" s="39">
        <f>+DATOS!D266</f>
        <v>8204.7939314015748</v>
      </c>
    </row>
    <row r="58" spans="1:3" ht="13.2" customHeight="1" x14ac:dyDescent="0.3">
      <c r="A58" s="40" t="s">
        <v>60</v>
      </c>
      <c r="B58" s="50">
        <f t="shared" si="0"/>
        <v>2039</v>
      </c>
      <c r="C58" s="41">
        <f>+DATOS!C278</f>
        <v>1934189.7410892081</v>
      </c>
    </row>
    <row r="59" spans="1:3" ht="13.2" customHeight="1" thickBot="1" x14ac:dyDescent="0.35">
      <c r="A59" s="42" t="s">
        <v>61</v>
      </c>
      <c r="B59" s="51">
        <f t="shared" si="0"/>
        <v>2039</v>
      </c>
      <c r="C59" s="43">
        <f>+DATOS!D278</f>
        <v>8865.036313325536</v>
      </c>
    </row>
    <row r="60" spans="1:3" ht="13.2" customHeight="1" x14ac:dyDescent="0.3">
      <c r="A60" s="36" t="s">
        <v>60</v>
      </c>
      <c r="B60" s="48">
        <f t="shared" si="0"/>
        <v>2040</v>
      </c>
      <c r="C60" s="37">
        <f>+DATOS!C290</f>
        <v>2086368.3393490207</v>
      </c>
    </row>
    <row r="61" spans="1:3" ht="13.2" customHeight="1" thickBot="1" x14ac:dyDescent="0.35">
      <c r="A61" s="38" t="s">
        <v>61</v>
      </c>
      <c r="B61" s="49">
        <f t="shared" si="0"/>
        <v>2040</v>
      </c>
      <c r="C61" s="39">
        <f>+DATOS!D290</f>
        <v>9562.5215553496782</v>
      </c>
    </row>
    <row r="62" spans="1:3" ht="13.2" customHeight="1" x14ac:dyDescent="0.3">
      <c r="A62" s="40" t="s">
        <v>60</v>
      </c>
      <c r="B62" s="50">
        <f t="shared" ref="B62:B95" si="1">+B60+1</f>
        <v>2041</v>
      </c>
      <c r="C62" s="41">
        <f>+DATOS!C302</f>
        <v>2247131.0067331395</v>
      </c>
    </row>
    <row r="63" spans="1:3" ht="13.2" customHeight="1" thickBot="1" x14ac:dyDescent="0.35">
      <c r="A63" s="42" t="s">
        <v>61</v>
      </c>
      <c r="B63" s="51">
        <f t="shared" si="1"/>
        <v>2041</v>
      </c>
      <c r="C63" s="43">
        <f>+DATOS!D302</f>
        <v>10299.350447526889</v>
      </c>
    </row>
    <row r="64" spans="1:3" ht="13.2" customHeight="1" x14ac:dyDescent="0.3">
      <c r="A64" s="36" t="s">
        <v>60</v>
      </c>
      <c r="B64" s="48">
        <f t="shared" si="1"/>
        <v>2042</v>
      </c>
      <c r="C64" s="37">
        <f>+DATOS!C314</f>
        <v>2416961.952214268</v>
      </c>
    </row>
    <row r="65" spans="1:3" ht="13.2" customHeight="1" thickBot="1" x14ac:dyDescent="0.35">
      <c r="A65" s="38" t="s">
        <v>61</v>
      </c>
      <c r="B65" s="49">
        <f t="shared" si="1"/>
        <v>2042</v>
      </c>
      <c r="C65" s="39">
        <f>+DATOS!D314</f>
        <v>11077.742280982062</v>
      </c>
    </row>
    <row r="66" spans="1:3" ht="13.2" customHeight="1" x14ac:dyDescent="0.3">
      <c r="A66" s="40" t="s">
        <v>60</v>
      </c>
      <c r="B66" s="50">
        <f t="shared" si="1"/>
        <v>2043</v>
      </c>
      <c r="C66" s="41">
        <f>+DATOS!C326</f>
        <v>2596372.6979572386</v>
      </c>
    </row>
    <row r="67" spans="1:3" ht="13.2" customHeight="1" thickBot="1" x14ac:dyDescent="0.35">
      <c r="A67" s="42" t="s">
        <v>61</v>
      </c>
      <c r="B67" s="51">
        <f t="shared" si="1"/>
        <v>2043</v>
      </c>
      <c r="C67" s="43">
        <f>+DATOS!D326</f>
        <v>11900.041532304009</v>
      </c>
    </row>
    <row r="68" spans="1:3" ht="13.2" customHeight="1" x14ac:dyDescent="0.3">
      <c r="A68" s="36" t="s">
        <v>60</v>
      </c>
      <c r="B68" s="48">
        <f t="shared" si="1"/>
        <v>2044</v>
      </c>
      <c r="C68" s="37">
        <f>+DATOS!C338</f>
        <v>2785903.6199977444</v>
      </c>
    </row>
    <row r="69" spans="1:3" ht="13.2" customHeight="1" thickBot="1" x14ac:dyDescent="0.35">
      <c r="A69" s="38" t="s">
        <v>61</v>
      </c>
      <c r="B69" s="49">
        <f t="shared" si="1"/>
        <v>2044</v>
      </c>
      <c r="C69" s="39">
        <f>+DATOS!D338</f>
        <v>12768.724924989663</v>
      </c>
    </row>
    <row r="70" spans="1:3" ht="13.2" customHeight="1" x14ac:dyDescent="0.3">
      <c r="A70" s="40" t="s">
        <v>60</v>
      </c>
      <c r="B70" s="50">
        <f t="shared" si="1"/>
        <v>2045</v>
      </c>
      <c r="C70" s="41">
        <f>+DATOS!C350</f>
        <v>2986125.5758274528</v>
      </c>
    </row>
    <row r="71" spans="1:3" ht="13.2" customHeight="1" thickBot="1" x14ac:dyDescent="0.35">
      <c r="A71" s="42" t="s">
        <v>61</v>
      </c>
      <c r="B71" s="51">
        <f t="shared" si="1"/>
        <v>2045</v>
      </c>
      <c r="C71" s="43">
        <f>+DATOS!D350</f>
        <v>13686.408889209159</v>
      </c>
    </row>
    <row r="72" spans="1:3" ht="13.2" customHeight="1" x14ac:dyDescent="0.3">
      <c r="A72" s="36" t="s">
        <v>60</v>
      </c>
      <c r="B72" s="48">
        <f t="shared" si="1"/>
        <v>2046</v>
      </c>
      <c r="C72" s="37">
        <f>+DATOS!C362</f>
        <v>3197641.6237877221</v>
      </c>
    </row>
    <row r="73" spans="1:3" ht="13.2" customHeight="1" thickBot="1" x14ac:dyDescent="0.35">
      <c r="A73" s="38" t="s">
        <v>61</v>
      </c>
      <c r="B73" s="49">
        <f t="shared" si="1"/>
        <v>2046</v>
      </c>
      <c r="C73" s="39">
        <f>+DATOS!D362</f>
        <v>14655.857442360393</v>
      </c>
    </row>
    <row r="74" spans="1:3" ht="13.2" customHeight="1" x14ac:dyDescent="0.3">
      <c r="A74" s="40" t="s">
        <v>60</v>
      </c>
      <c r="B74" s="50">
        <f t="shared" si="1"/>
        <v>2047</v>
      </c>
      <c r="C74" s="41">
        <f>+DATOS!C374</f>
        <v>3421088.839450635</v>
      </c>
    </row>
    <row r="75" spans="1:3" ht="13.2" customHeight="1" thickBot="1" x14ac:dyDescent="0.35">
      <c r="A75" s="42" t="s">
        <v>61</v>
      </c>
      <c r="B75" s="51">
        <f t="shared" si="1"/>
        <v>2047</v>
      </c>
      <c r="C75" s="43">
        <f>+DATOS!D374</f>
        <v>15679.990514148745</v>
      </c>
    </row>
    <row r="76" spans="1:3" ht="13.2" customHeight="1" x14ac:dyDescent="0.3">
      <c r="A76" s="36" t="s">
        <v>60</v>
      </c>
      <c r="B76" s="48">
        <f t="shared" si="1"/>
        <v>2048</v>
      </c>
      <c r="C76" s="37">
        <f>+DATOS!C386</f>
        <v>3657140.2344581974</v>
      </c>
    </row>
    <row r="77" spans="1:3" ht="13.2" customHeight="1" thickBot="1" x14ac:dyDescent="0.35">
      <c r="A77" s="38" t="s">
        <v>61</v>
      </c>
      <c r="B77" s="49">
        <f t="shared" si="1"/>
        <v>2048</v>
      </c>
      <c r="C77" s="39">
        <f>+DATOS!D386</f>
        <v>16761.892741266736</v>
      </c>
    </row>
    <row r="78" spans="1:3" ht="13.2" customHeight="1" x14ac:dyDescent="0.3">
      <c r="A78" s="40" t="s">
        <v>60</v>
      </c>
      <c r="B78" s="50">
        <f t="shared" si="1"/>
        <v>2049</v>
      </c>
      <c r="C78" s="41">
        <f>+DATOS!C398</f>
        <v>3906506.7835991564</v>
      </c>
    </row>
    <row r="79" spans="1:3" ht="13.2" customHeight="1" thickBot="1" x14ac:dyDescent="0.35">
      <c r="A79" s="42" t="s">
        <v>61</v>
      </c>
      <c r="B79" s="51">
        <f t="shared" si="1"/>
        <v>2049</v>
      </c>
      <c r="C79" s="43">
        <f>+DATOS!D398</f>
        <v>17904.822758162798</v>
      </c>
    </row>
    <row r="80" spans="1:3" ht="13.2" customHeight="1" x14ac:dyDescent="0.3">
      <c r="A80" s="36" t="s">
        <v>60</v>
      </c>
      <c r="B80" s="48">
        <f t="shared" si="1"/>
        <v>2050</v>
      </c>
      <c r="C80" s="37">
        <f>+DATOS!C410</f>
        <v>4169939.5662288829</v>
      </c>
    </row>
    <row r="81" spans="1:3" ht="13.2" customHeight="1" thickBot="1" x14ac:dyDescent="0.35">
      <c r="A81" s="38" t="s">
        <v>61</v>
      </c>
      <c r="B81" s="49">
        <f t="shared" si="1"/>
        <v>2050</v>
      </c>
      <c r="C81" s="39">
        <f>+DATOS!D410</f>
        <v>19112.223011882379</v>
      </c>
    </row>
    <row r="82" spans="1:3" ht="13.2" customHeight="1" x14ac:dyDescent="0.3">
      <c r="A82" s="40" t="s">
        <v>60</v>
      </c>
      <c r="B82" s="50">
        <f t="shared" si="1"/>
        <v>2051</v>
      </c>
      <c r="C82" s="41">
        <f>+DATOS!C422</f>
        <v>4448232.0284821587</v>
      </c>
    </row>
    <row r="83" spans="1:3" ht="13.2" customHeight="1" thickBot="1" x14ac:dyDescent="0.35">
      <c r="A83" s="42" t="s">
        <v>61</v>
      </c>
      <c r="B83" s="51">
        <f t="shared" si="1"/>
        <v>2051</v>
      </c>
      <c r="C83" s="43">
        <f>+DATOS!D422</f>
        <v>20387.730130543227</v>
      </c>
    </row>
    <row r="84" spans="1:3" ht="13.2" customHeight="1" x14ac:dyDescent="0.3">
      <c r="A84" s="36" t="s">
        <v>60</v>
      </c>
      <c r="B84" s="48">
        <f t="shared" si="1"/>
        <v>2052</v>
      </c>
      <c r="C84" s="37">
        <f>+DATOS!C434</f>
        <v>4742222.3730925648</v>
      </c>
    </row>
    <row r="85" spans="1:3" ht="13.2" customHeight="1" thickBot="1" x14ac:dyDescent="0.35">
      <c r="A85" s="38" t="s">
        <v>61</v>
      </c>
      <c r="B85" s="49">
        <f t="shared" si="1"/>
        <v>2052</v>
      </c>
      <c r="C85" s="39">
        <f>+DATOS!D434</f>
        <v>21735.185876674255</v>
      </c>
    </row>
    <row r="86" spans="1:3" ht="13.2" customHeight="1" x14ac:dyDescent="0.3">
      <c r="A86" s="40" t="s">
        <v>60</v>
      </c>
      <c r="B86" s="50">
        <f t="shared" si="1"/>
        <v>2053</v>
      </c>
      <c r="C86" s="41">
        <f>+DATOS!C446</f>
        <v>5052796.0840164516</v>
      </c>
    </row>
    <row r="87" spans="1:3" ht="13.2" customHeight="1" thickBot="1" x14ac:dyDescent="0.35">
      <c r="A87" s="42" t="s">
        <v>61</v>
      </c>
      <c r="B87" s="51">
        <f t="shared" si="1"/>
        <v>2053</v>
      </c>
      <c r="C87" s="43">
        <f>+DATOS!D446</f>
        <v>23158.648718408735</v>
      </c>
    </row>
    <row r="88" spans="1:3" ht="13.2" customHeight="1" x14ac:dyDescent="0.3">
      <c r="A88" s="36" t="s">
        <v>60</v>
      </c>
      <c r="B88" s="48">
        <f t="shared" si="1"/>
        <v>2054</v>
      </c>
      <c r="C88" s="37">
        <f>+DATOS!C458</f>
        <v>5380888.5934655489</v>
      </c>
    </row>
    <row r="89" spans="1:3" ht="13.2" customHeight="1" thickBot="1" x14ac:dyDescent="0.35">
      <c r="A89" s="38" t="s">
        <v>61</v>
      </c>
      <c r="B89" s="49">
        <f t="shared" si="1"/>
        <v>2054</v>
      </c>
      <c r="C89" s="39">
        <f>+DATOS!D458</f>
        <v>24662.406053383766</v>
      </c>
    </row>
    <row r="90" spans="1:3" ht="13.2" customHeight="1" x14ac:dyDescent="0.3">
      <c r="A90" s="40" t="s">
        <v>60</v>
      </c>
      <c r="B90" s="50">
        <f t="shared" si="1"/>
        <v>2055</v>
      </c>
      <c r="C90" s="41">
        <f>+DATOS!C470</f>
        <v>5727488.0993811898</v>
      </c>
    </row>
    <row r="91" spans="1:3" ht="13.2" customHeight="1" thickBot="1" x14ac:dyDescent="0.35">
      <c r="A91" s="42" t="s">
        <v>61</v>
      </c>
      <c r="B91" s="51">
        <f t="shared" si="1"/>
        <v>2055</v>
      </c>
      <c r="C91" s="43">
        <f>+DATOS!D470</f>
        <v>26250.987122163788</v>
      </c>
    </row>
    <row r="92" spans="1:3" ht="13.2" customHeight="1" x14ac:dyDescent="0.3">
      <c r="A92" s="36" t="s">
        <v>60</v>
      </c>
      <c r="B92" s="48">
        <f t="shared" si="1"/>
        <v>2056</v>
      </c>
      <c r="C92" s="37">
        <f>+DATOS!C482</f>
        <v>6093638.5418362161</v>
      </c>
    </row>
    <row r="93" spans="1:3" ht="13.2" customHeight="1" thickBot="1" x14ac:dyDescent="0.35">
      <c r="A93" s="38" t="s">
        <v>61</v>
      </c>
      <c r="B93" s="49">
        <f t="shared" si="1"/>
        <v>2056</v>
      </c>
      <c r="C93" s="39">
        <f>+DATOS!D482</f>
        <v>27929.17665008266</v>
      </c>
    </row>
    <row r="94" spans="1:3" ht="13.2" customHeight="1" x14ac:dyDescent="0.3">
      <c r="A94" s="40" t="s">
        <v>60</v>
      </c>
      <c r="B94" s="50">
        <f t="shared" si="1"/>
        <v>2057</v>
      </c>
      <c r="C94" s="41">
        <f>+DATOS!C494</f>
        <v>6480442.7473293487</v>
      </c>
    </row>
    <row r="95" spans="1:3" ht="13.2" customHeight="1" thickBot="1" x14ac:dyDescent="0.35">
      <c r="A95" s="42" t="s">
        <v>61</v>
      </c>
      <c r="B95" s="51">
        <f t="shared" si="1"/>
        <v>2057</v>
      </c>
      <c r="C95" s="43">
        <f>+DATOS!D494</f>
        <v>29702.029258592851</v>
      </c>
    </row>
  </sheetData>
  <sheetProtection algorithmName="SHA-512" hashValue="NT0CIQ9hkirq8rK4vyvk470ETdH9dCP8li2Us1ldJ5vTXymwZNk4UydVfFWiyuE8ODsiDxMq6+7b1P/gJnUd9Q==" saltValue="JjfjCq6/DHmNPgbXjPzC4Q==" spinCount="100000" sheet="1" objects="1" scenarios="1"/>
  <mergeCells count="23">
    <mergeCell ref="A1:C2"/>
    <mergeCell ref="A4:B4"/>
    <mergeCell ref="A6:B6"/>
    <mergeCell ref="A7:B7"/>
    <mergeCell ref="A9:B9"/>
    <mergeCell ref="A10:B10"/>
    <mergeCell ref="A8:B8"/>
    <mergeCell ref="A5:B5"/>
    <mergeCell ref="E28:E29"/>
    <mergeCell ref="E31:E32"/>
    <mergeCell ref="F23:H23"/>
    <mergeCell ref="O43:Z43"/>
    <mergeCell ref="AA43:AL43"/>
    <mergeCell ref="AM43:AX43"/>
    <mergeCell ref="AY43:BJ43"/>
    <mergeCell ref="DS43:ED43"/>
    <mergeCell ref="EE43:EP43"/>
    <mergeCell ref="EQ43:FB43"/>
    <mergeCell ref="BK43:BV43"/>
    <mergeCell ref="BW43:CH43"/>
    <mergeCell ref="CI43:CT43"/>
    <mergeCell ref="CU43:DF43"/>
    <mergeCell ref="DG43:DR43"/>
  </mergeCells>
  <phoneticPr fontId="13" type="noConversion"/>
  <hyperlinks>
    <hyperlink ref="F23" r:id="rId1" xr:uid="{AC316B17-0DDC-4122-A72B-B667EB9557D8}"/>
    <hyperlink ref="F24" r:id="rId2" xr:uid="{E1A6FC78-A353-4AC8-9842-3F298F5F2E65}"/>
  </hyperlinks>
  <pageMargins left="0.7" right="0.7" top="0.75" bottom="0.75" header="0.3" footer="0.3"/>
  <pageSetup orientation="portrait" horizontalDpi="4294967294" verticalDpi="4294967294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Meta financiera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alara</dc:creator>
  <cp:lastModifiedBy>alara</cp:lastModifiedBy>
  <cp:lastPrinted>2018-09-20T17:52:40Z</cp:lastPrinted>
  <dcterms:created xsi:type="dcterms:W3CDTF">2018-02-26T16:18:22Z</dcterms:created>
  <dcterms:modified xsi:type="dcterms:W3CDTF">2020-08-13T04:19:24Z</dcterms:modified>
</cp:coreProperties>
</file>