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36609BF-B273-4C8D-85BE-7FA1766BE88B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OS" sheetId="25" state="hidden" r:id="rId1"/>
    <sheet name="Meta financiera 2020" sheetId="23" r:id="rId2"/>
    <sheet name="Hoja1" sheetId="26" r:id="rId3"/>
  </sheets>
  <definedNames>
    <definedName name="PLATAFORMAS">#REF!</definedName>
    <definedName name="RentaFij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5" l="1"/>
  <c r="G3" i="25" l="1"/>
  <c r="G4" i="25" s="1"/>
  <c r="G5" i="25" s="1"/>
  <c r="G6" i="25" s="1"/>
  <c r="G7" i="25" s="1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G37" i="25" s="1"/>
  <c r="G38" i="25" s="1"/>
  <c r="G39" i="25" s="1"/>
  <c r="G40" i="25" s="1"/>
  <c r="G41" i="25" s="1"/>
  <c r="G42" i="25" s="1"/>
  <c r="G43" i="25" s="1"/>
  <c r="G44" i="25" s="1"/>
  <c r="C12" i="23"/>
  <c r="D3" i="25"/>
  <c r="C13" i="23" s="1"/>
  <c r="B15" i="23"/>
  <c r="B17" i="23" s="1"/>
  <c r="B19" i="23" s="1"/>
  <c r="B21" i="23" s="1"/>
  <c r="B23" i="23" s="1"/>
  <c r="B25" i="23" s="1"/>
  <c r="B27" i="23" s="1"/>
  <c r="B29" i="23" s="1"/>
  <c r="B31" i="23" s="1"/>
  <c r="B33" i="23" s="1"/>
  <c r="B35" i="23" s="1"/>
  <c r="B37" i="23" s="1"/>
  <c r="B39" i="23" s="1"/>
  <c r="B41" i="23" s="1"/>
  <c r="B43" i="23" s="1"/>
  <c r="B45" i="23" s="1"/>
  <c r="B47" i="23" s="1"/>
  <c r="B49" i="23" s="1"/>
  <c r="B51" i="23" s="1"/>
  <c r="B53" i="23" s="1"/>
  <c r="B55" i="23" s="1"/>
  <c r="B57" i="23" s="1"/>
  <c r="B59" i="23" s="1"/>
  <c r="B61" i="23" s="1"/>
  <c r="B63" i="23" s="1"/>
  <c r="B65" i="23" s="1"/>
  <c r="B67" i="23" s="1"/>
  <c r="B69" i="23" s="1"/>
  <c r="B71" i="23" s="1"/>
  <c r="B73" i="23" s="1"/>
  <c r="B75" i="23" s="1"/>
  <c r="B77" i="23" s="1"/>
  <c r="B79" i="23" s="1"/>
  <c r="B81" i="23" s="1"/>
  <c r="B83" i="23" s="1"/>
  <c r="B85" i="23" s="1"/>
  <c r="B87" i="23" s="1"/>
  <c r="B89" i="23" s="1"/>
  <c r="B91" i="23" s="1"/>
  <c r="B93" i="23" s="1"/>
  <c r="B95" i="23" s="1"/>
  <c r="B14" i="23"/>
  <c r="B16" i="23" s="1"/>
  <c r="B18" i="23" s="1"/>
  <c r="B20" i="23" s="1"/>
  <c r="B22" i="23" s="1"/>
  <c r="B24" i="23" s="1"/>
  <c r="B26" i="23" s="1"/>
  <c r="B28" i="23" s="1"/>
  <c r="B30" i="23" s="1"/>
  <c r="B32" i="23" s="1"/>
  <c r="B34" i="23" s="1"/>
  <c r="B36" i="23" s="1"/>
  <c r="B38" i="23" s="1"/>
  <c r="B40" i="23" s="1"/>
  <c r="B42" i="23" s="1"/>
  <c r="B44" i="23" s="1"/>
  <c r="B46" i="23" s="1"/>
  <c r="B48" i="23" s="1"/>
  <c r="B50" i="23" s="1"/>
  <c r="B52" i="23" s="1"/>
  <c r="B54" i="23" s="1"/>
  <c r="B56" i="23" s="1"/>
  <c r="B58" i="23" s="1"/>
  <c r="B60" i="23" s="1"/>
  <c r="B62" i="23" s="1"/>
  <c r="B64" i="23" s="1"/>
  <c r="B66" i="23" s="1"/>
  <c r="B68" i="23" s="1"/>
  <c r="B70" i="23" s="1"/>
  <c r="B72" i="23" s="1"/>
  <c r="B74" i="23" s="1"/>
  <c r="B76" i="23" s="1"/>
  <c r="B78" i="23" s="1"/>
  <c r="B80" i="23" s="1"/>
  <c r="B82" i="23" s="1"/>
  <c r="B84" i="23" s="1"/>
  <c r="B86" i="23" s="1"/>
  <c r="B88" i="23" s="1"/>
  <c r="B90" i="23" s="1"/>
  <c r="B92" i="23" s="1"/>
  <c r="B94" i="23" s="1"/>
  <c r="C4" i="25" l="1"/>
  <c r="D4" i="25" l="1"/>
  <c r="C5" i="25" s="1"/>
  <c r="D5" i="25" l="1"/>
  <c r="C6" i="25" s="1"/>
  <c r="D6" i="25" l="1"/>
  <c r="C7" i="25" s="1"/>
  <c r="D7" i="25" l="1"/>
  <c r="C8" i="25" s="1"/>
  <c r="D8" i="25" l="1"/>
  <c r="C9" i="25" s="1"/>
  <c r="D9" i="25" l="1"/>
  <c r="C10" i="25" s="1"/>
  <c r="D10" i="25" l="1"/>
  <c r="C11" i="25" s="1"/>
  <c r="D11" i="25" l="1"/>
  <c r="C12" i="25" s="1"/>
  <c r="D12" i="25" l="1"/>
  <c r="C13" i="25" s="1"/>
  <c r="D13" i="25" l="1"/>
  <c r="C14" i="25" s="1"/>
  <c r="C14" i="23" s="1"/>
  <c r="D14" i="25" l="1"/>
  <c r="C15" i="25" l="1"/>
  <c r="D15" i="25" s="1"/>
  <c r="C16" i="25" s="1"/>
  <c r="D16" i="25" s="1"/>
  <c r="C17" i="25" s="1"/>
  <c r="D17" i="25" s="1"/>
  <c r="C18" i="25" s="1"/>
  <c r="D18" i="25" s="1"/>
  <c r="C19" i="25" s="1"/>
  <c r="C15" i="23"/>
  <c r="D19" i="25" l="1"/>
  <c r="C20" i="25" s="1"/>
  <c r="D20" i="25" s="1"/>
  <c r="C21" i="25" s="1"/>
  <c r="D21" i="25" l="1"/>
  <c r="C22" i="25" s="1"/>
  <c r="D22" i="25" s="1"/>
  <c r="C23" i="25" s="1"/>
  <c r="D23" i="25" l="1"/>
  <c r="C24" i="25" s="1"/>
  <c r="D24" i="25" s="1"/>
  <c r="C25" i="25" s="1"/>
  <c r="D25" i="25" l="1"/>
  <c r="C26" i="25" s="1"/>
  <c r="D26" i="25" l="1"/>
  <c r="C16" i="23"/>
  <c r="C27" i="25" l="1"/>
  <c r="C17" i="23"/>
  <c r="D27" i="25" l="1"/>
  <c r="C28" i="25" s="1"/>
  <c r="D28" i="25" s="1"/>
  <c r="C29" i="25" s="1"/>
  <c r="D29" i="25" s="1"/>
  <c r="C30" i="25" s="1"/>
  <c r="D30" i="25" s="1"/>
  <c r="C31" i="25" s="1"/>
  <c r="D31" i="25" s="1"/>
  <c r="C32" i="25" s="1"/>
  <c r="D32" i="25" s="1"/>
  <c r="C33" i="25" s="1"/>
  <c r="D33" i="25" l="1"/>
  <c r="C34" i="25" s="1"/>
  <c r="D34" i="25" s="1"/>
  <c r="C35" i="25" s="1"/>
  <c r="D35" i="25" l="1"/>
  <c r="C36" i="25" s="1"/>
  <c r="D36" i="25" s="1"/>
  <c r="C37" i="25" s="1"/>
  <c r="D37" i="25" l="1"/>
  <c r="C38" i="25" s="1"/>
  <c r="D38" i="25" l="1"/>
  <c r="C18" i="23"/>
  <c r="C39" i="25" l="1"/>
  <c r="D39" i="25" s="1"/>
  <c r="C40" i="25" s="1"/>
  <c r="C19" i="23"/>
  <c r="D40" i="25" l="1"/>
  <c r="C41" i="25" l="1"/>
  <c r="D41" i="25" l="1"/>
  <c r="C42" i="25" s="1"/>
  <c r="D42" i="25" l="1"/>
  <c r="C43" i="25" l="1"/>
  <c r="D43" i="25" l="1"/>
  <c r="C44" i="25" s="1"/>
  <c r="D44" i="25" l="1"/>
  <c r="C45" i="25" l="1"/>
  <c r="D45" i="25" l="1"/>
  <c r="C46" i="25" s="1"/>
  <c r="D46" i="25" l="1"/>
  <c r="C47" i="25" l="1"/>
  <c r="D47" i="25" s="1"/>
  <c r="C48" i="25" s="1"/>
  <c r="D48" i="25" l="1"/>
  <c r="C49" i="25" l="1"/>
  <c r="D49" i="25" s="1"/>
  <c r="C50" i="25" s="1"/>
  <c r="C20" i="23" s="1"/>
  <c r="D50" i="25" l="1"/>
  <c r="C21" i="23" s="1"/>
  <c r="C51" i="25" l="1"/>
  <c r="D51" i="25" s="1"/>
  <c r="C52" i="25" s="1"/>
  <c r="D52" i="25" l="1"/>
  <c r="C53" i="25" l="1"/>
  <c r="D53" i="25" s="1"/>
  <c r="C54" i="25" s="1"/>
  <c r="D54" i="25" l="1"/>
  <c r="C55" i="25" l="1"/>
  <c r="D55" i="25" l="1"/>
  <c r="C56" i="25" s="1"/>
  <c r="D56" i="25" l="1"/>
  <c r="C57" i="25" l="1"/>
  <c r="D57" i="25" s="1"/>
  <c r="C58" i="25" s="1"/>
  <c r="D58" i="25" l="1"/>
  <c r="C59" i="25" l="1"/>
  <c r="D59" i="25" s="1"/>
  <c r="C60" i="25" s="1"/>
  <c r="D60" i="25" l="1"/>
  <c r="C61" i="25" l="1"/>
  <c r="D61" i="25" l="1"/>
  <c r="C62" i="25" s="1"/>
  <c r="C22" i="23" s="1"/>
  <c r="D62" i="25" l="1"/>
  <c r="C23" i="23" s="1"/>
  <c r="C63" i="25" l="1"/>
  <c r="D63" i="25" s="1"/>
  <c r="C64" i="25" s="1"/>
  <c r="D64" i="25" l="1"/>
  <c r="C65" i="25" l="1"/>
  <c r="D65" i="25" s="1"/>
  <c r="C66" i="25" s="1"/>
  <c r="D66" i="25" l="1"/>
  <c r="C67" i="25" l="1"/>
  <c r="D67" i="25" s="1"/>
  <c r="C68" i="25" s="1"/>
  <c r="D68" i="25" l="1"/>
  <c r="C69" i="25" l="1"/>
  <c r="D69" i="25" s="1"/>
  <c r="C70" i="25" s="1"/>
  <c r="D70" i="25" l="1"/>
  <c r="C71" i="25" l="1"/>
  <c r="D71" i="25" s="1"/>
  <c r="C72" i="25" s="1"/>
  <c r="D72" i="25" l="1"/>
  <c r="C73" i="25" l="1"/>
  <c r="D73" i="25" s="1"/>
  <c r="C74" i="25" s="1"/>
  <c r="C24" i="23" s="1"/>
  <c r="D74" i="25" l="1"/>
  <c r="C25" i="23" s="1"/>
  <c r="C75" i="25" l="1"/>
  <c r="D75" i="25" s="1"/>
  <c r="C76" i="25" s="1"/>
  <c r="D76" i="25" l="1"/>
  <c r="C77" i="25" l="1"/>
  <c r="D77" i="25" s="1"/>
  <c r="C78" i="25" s="1"/>
  <c r="D78" i="25" l="1"/>
  <c r="C79" i="25" l="1"/>
  <c r="D79" i="25" s="1"/>
  <c r="C80" i="25" s="1"/>
  <c r="D80" i="25" l="1"/>
  <c r="C81" i="25" l="1"/>
  <c r="D81" i="25" l="1"/>
  <c r="C82" i="25" s="1"/>
  <c r="D82" i="25" l="1"/>
  <c r="C83" i="25" l="1"/>
  <c r="D83" i="25" s="1"/>
  <c r="C84" i="25" s="1"/>
  <c r="D84" i="25" l="1"/>
  <c r="C85" i="25" l="1"/>
  <c r="D85" i="25" s="1"/>
  <c r="C86" i="25" s="1"/>
  <c r="C26" i="23" s="1"/>
  <c r="D86" i="25" l="1"/>
  <c r="C27" i="23" s="1"/>
  <c r="C87" i="25" l="1"/>
  <c r="D87" i="25" s="1"/>
  <c r="C88" i="25" s="1"/>
  <c r="D88" i="25" l="1"/>
  <c r="C89" i="25" l="1"/>
  <c r="D89" i="25" s="1"/>
  <c r="C90" i="25" s="1"/>
  <c r="D90" i="25" l="1"/>
  <c r="C91" i="25" l="1"/>
  <c r="D91" i="25" s="1"/>
  <c r="C92" i="25" s="1"/>
  <c r="D92" i="25" l="1"/>
  <c r="C93" i="25" l="1"/>
  <c r="D93" i="25" s="1"/>
  <c r="C94" i="25" s="1"/>
  <c r="D94" i="25" l="1"/>
  <c r="C95" i="25" l="1"/>
  <c r="D95" i="25" s="1"/>
  <c r="C96" i="25" s="1"/>
  <c r="D96" i="25" l="1"/>
  <c r="C97" i="25" l="1"/>
  <c r="D97" i="25" s="1"/>
  <c r="C98" i="25" s="1"/>
  <c r="C28" i="23" s="1"/>
  <c r="D98" i="25" l="1"/>
  <c r="C99" i="25" l="1"/>
  <c r="D99" i="25" s="1"/>
  <c r="C29" i="23"/>
  <c r="C100" i="25" l="1"/>
  <c r="D100" i="25" s="1"/>
  <c r="C101" i="25" s="1"/>
  <c r="D101" i="25" l="1"/>
  <c r="C102" i="25" l="1"/>
  <c r="D102" i="25" s="1"/>
  <c r="C103" i="25" s="1"/>
  <c r="D103" i="25" l="1"/>
  <c r="C104" i="25" l="1"/>
  <c r="D104" i="25" s="1"/>
  <c r="C105" i="25" s="1"/>
  <c r="D105" i="25" l="1"/>
  <c r="C106" i="25" l="1"/>
  <c r="D106" i="25" l="1"/>
  <c r="C107" i="25" s="1"/>
  <c r="D107" i="25" l="1"/>
  <c r="C108" i="25" l="1"/>
  <c r="D108" i="25" s="1"/>
  <c r="C109" i="25" s="1"/>
  <c r="D109" i="25" l="1"/>
  <c r="C110" i="25" l="1"/>
  <c r="D110" i="25" l="1"/>
  <c r="C30" i="23"/>
  <c r="C111" i="25" l="1"/>
  <c r="C31" i="23"/>
  <c r="D111" i="25" l="1"/>
  <c r="C112" i="25" l="1"/>
  <c r="D112" i="25" s="1"/>
  <c r="C113" i="25" s="1"/>
  <c r="D113" i="25" l="1"/>
  <c r="C114" i="25" s="1"/>
  <c r="D114" i="25" s="1"/>
  <c r="C115" i="25" s="1"/>
  <c r="D115" i="25" l="1"/>
  <c r="C116" i="25" s="1"/>
  <c r="D116" i="25" s="1"/>
  <c r="C117" i="25" s="1"/>
  <c r="D117" i="25" s="1"/>
  <c r="C118" i="25" s="1"/>
  <c r="D118" i="25" s="1"/>
  <c r="C119" i="25" s="1"/>
  <c r="D119" i="25" s="1"/>
  <c r="C120" i="25" s="1"/>
  <c r="D120" i="25" s="1"/>
  <c r="C121" i="25" s="1"/>
  <c r="D121" i="25" s="1"/>
  <c r="C122" i="25" s="1"/>
  <c r="D122" i="25" l="1"/>
  <c r="C32" i="23"/>
  <c r="C123" i="25" l="1"/>
  <c r="D123" i="25" s="1"/>
  <c r="C124" i="25" s="1"/>
  <c r="D124" i="25" s="1"/>
  <c r="C125" i="25" s="1"/>
  <c r="D125" i="25" s="1"/>
  <c r="C126" i="25" s="1"/>
  <c r="D126" i="25" s="1"/>
  <c r="C127" i="25" s="1"/>
  <c r="D127" i="25" s="1"/>
  <c r="C128" i="25" s="1"/>
  <c r="D128" i="25" s="1"/>
  <c r="C129" i="25" s="1"/>
  <c r="D129" i="25" s="1"/>
  <c r="C130" i="25" s="1"/>
  <c r="C33" i="23"/>
  <c r="D130" i="25" l="1"/>
  <c r="C131" i="25" s="1"/>
  <c r="D131" i="25" l="1"/>
  <c r="C132" i="25" s="1"/>
  <c r="D132" i="25" l="1"/>
  <c r="C133" i="25" s="1"/>
  <c r="D133" i="25" l="1"/>
  <c r="C134" i="25" s="1"/>
  <c r="C34" i="23" s="1"/>
  <c r="D134" i="25" l="1"/>
  <c r="C135" i="25" l="1"/>
  <c r="D135" i="25" s="1"/>
  <c r="C136" i="25" s="1"/>
  <c r="C35" i="23"/>
  <c r="D136" i="25" l="1"/>
  <c r="C137" i="25" s="1"/>
  <c r="D137" i="25" l="1"/>
  <c r="C138" i="25" s="1"/>
  <c r="D138" i="25" l="1"/>
  <c r="C139" i="25" s="1"/>
  <c r="D139" i="25" l="1"/>
  <c r="C140" i="25" s="1"/>
  <c r="D140" i="25" l="1"/>
  <c r="C141" i="25" s="1"/>
  <c r="D141" i="25" l="1"/>
  <c r="C142" i="25" s="1"/>
  <c r="D142" i="25" l="1"/>
  <c r="C143" i="25" s="1"/>
  <c r="D143" i="25" l="1"/>
  <c r="C144" i="25" s="1"/>
  <c r="D144" i="25" l="1"/>
  <c r="C145" i="25" s="1"/>
  <c r="D145" i="25" l="1"/>
  <c r="C146" i="25" s="1"/>
  <c r="C36" i="23" s="1"/>
  <c r="D146" i="25" l="1"/>
  <c r="C147" i="25" l="1"/>
  <c r="D147" i="25" s="1"/>
  <c r="C148" i="25" s="1"/>
  <c r="C37" i="23"/>
  <c r="D148" i="25" l="1"/>
  <c r="C149" i="25" s="1"/>
  <c r="D149" i="25" l="1"/>
  <c r="C150" i="25" s="1"/>
  <c r="D150" i="25" l="1"/>
  <c r="C151" i="25" s="1"/>
  <c r="D151" i="25" l="1"/>
  <c r="C152" i="25" s="1"/>
  <c r="D152" i="25" l="1"/>
  <c r="C153" i="25" s="1"/>
  <c r="D153" i="25" l="1"/>
  <c r="C154" i="25" s="1"/>
  <c r="D154" i="25" l="1"/>
  <c r="C155" i="25" s="1"/>
  <c r="D155" i="25" l="1"/>
  <c r="C156" i="25" s="1"/>
  <c r="D156" i="25" l="1"/>
  <c r="C157" i="25" s="1"/>
  <c r="D157" i="25" l="1"/>
  <c r="C158" i="25" s="1"/>
  <c r="C38" i="23" s="1"/>
  <c r="D158" i="25" l="1"/>
  <c r="C159" i="25" l="1"/>
  <c r="D159" i="25" s="1"/>
  <c r="C160" i="25" s="1"/>
  <c r="C39" i="23"/>
  <c r="D160" i="25" l="1"/>
  <c r="C161" i="25" s="1"/>
  <c r="D161" i="25" l="1"/>
  <c r="C162" i="25" s="1"/>
  <c r="D162" i="25" l="1"/>
  <c r="C163" i="25" s="1"/>
  <c r="D163" i="25" l="1"/>
  <c r="C164" i="25" s="1"/>
  <c r="D164" i="25" l="1"/>
  <c r="C165" i="25" s="1"/>
  <c r="D165" i="25" l="1"/>
  <c r="C166" i="25" s="1"/>
  <c r="D166" i="25" l="1"/>
  <c r="C167" i="25" s="1"/>
  <c r="D167" i="25" l="1"/>
  <c r="C168" i="25" s="1"/>
  <c r="D168" i="25" l="1"/>
  <c r="C169" i="25" s="1"/>
  <c r="D169" i="25" l="1"/>
  <c r="C170" i="25" s="1"/>
  <c r="D170" i="25" l="1"/>
  <c r="C41" i="23" s="1"/>
  <c r="C40" i="23"/>
  <c r="C171" i="25" l="1"/>
  <c r="D171" i="25" s="1"/>
  <c r="C172" i="25" s="1"/>
  <c r="D172" i="25" l="1"/>
  <c r="C173" i="25" s="1"/>
  <c r="D173" i="25" l="1"/>
  <c r="C174" i="25" s="1"/>
  <c r="D174" i="25" l="1"/>
  <c r="C175" i="25" s="1"/>
  <c r="D175" i="25" l="1"/>
  <c r="C176" i="25" s="1"/>
  <c r="D176" i="25" l="1"/>
  <c r="C177" i="25" s="1"/>
  <c r="D177" i="25" l="1"/>
  <c r="C178" i="25" s="1"/>
  <c r="D178" i="25" l="1"/>
  <c r="C179" i="25" s="1"/>
  <c r="D179" i="25" l="1"/>
  <c r="C180" i="25" s="1"/>
  <c r="D180" i="25" l="1"/>
  <c r="C181" i="25" s="1"/>
  <c r="D181" i="25" l="1"/>
  <c r="C182" i="25" s="1"/>
  <c r="C42" i="23" s="1"/>
  <c r="D182" i="25" l="1"/>
  <c r="C183" i="25" l="1"/>
  <c r="D183" i="25" s="1"/>
  <c r="C184" i="25" s="1"/>
  <c r="C43" i="23"/>
  <c r="D184" i="25" l="1"/>
  <c r="C185" i="25" s="1"/>
  <c r="D185" i="25" l="1"/>
  <c r="C186" i="25" s="1"/>
  <c r="D186" i="25" l="1"/>
  <c r="C187" i="25" s="1"/>
  <c r="D187" i="25" l="1"/>
  <c r="C188" i="25" s="1"/>
  <c r="D188" i="25" l="1"/>
  <c r="C189" i="25" s="1"/>
  <c r="D189" i="25" s="1"/>
  <c r="C190" i="25" s="1"/>
  <c r="D190" i="25" s="1"/>
  <c r="C191" i="25" s="1"/>
  <c r="D191" i="25" s="1"/>
  <c r="C192" i="25" s="1"/>
  <c r="D192" i="25" l="1"/>
  <c r="C193" i="25" s="1"/>
  <c r="D193" i="25" s="1"/>
  <c r="C194" i="25" s="1"/>
  <c r="C44" i="23" s="1"/>
  <c r="D194" i="25" l="1"/>
  <c r="C195" i="25" l="1"/>
  <c r="D195" i="25" s="1"/>
  <c r="C196" i="25" s="1"/>
  <c r="C45" i="23"/>
  <c r="D196" i="25" l="1"/>
  <c r="C197" i="25" s="1"/>
  <c r="D197" i="25" s="1"/>
  <c r="C198" i="25" s="1"/>
  <c r="D198" i="25" s="1"/>
  <c r="C199" i="25" s="1"/>
  <c r="D199" i="25" s="1"/>
  <c r="C200" i="25" s="1"/>
  <c r="D200" i="25" s="1"/>
  <c r="C201" i="25" s="1"/>
  <c r="D201" i="25" s="1"/>
  <c r="C202" i="25" s="1"/>
  <c r="D202" i="25" l="1"/>
  <c r="C203" i="25" s="1"/>
  <c r="D203" i="25" s="1"/>
  <c r="C204" i="25" s="1"/>
  <c r="D204" i="25" l="1"/>
  <c r="C205" i="25" s="1"/>
  <c r="D205" i="25" s="1"/>
  <c r="C206" i="25" s="1"/>
  <c r="D206" i="25" l="1"/>
  <c r="C46" i="23"/>
  <c r="C207" i="25" l="1"/>
  <c r="D207" i="25" s="1"/>
  <c r="C208" i="25" s="1"/>
  <c r="D208" i="25" s="1"/>
  <c r="C209" i="25" s="1"/>
  <c r="D209" i="25" s="1"/>
  <c r="C210" i="25" s="1"/>
  <c r="C47" i="23"/>
  <c r="D210" i="25" l="1"/>
  <c r="C211" i="25" s="1"/>
  <c r="D211" i="25" s="1"/>
  <c r="C212" i="25" s="1"/>
  <c r="D212" i="25" l="1"/>
  <c r="C213" i="25" s="1"/>
  <c r="D213" i="25" s="1"/>
  <c r="C214" i="25" s="1"/>
  <c r="D214" i="25" s="1"/>
  <c r="C215" i="25" s="1"/>
  <c r="D215" i="25" s="1"/>
  <c r="C216" i="25" s="1"/>
  <c r="D216" i="25" l="1"/>
  <c r="C217" i="25" s="1"/>
  <c r="D217" i="25" s="1"/>
  <c r="C218" i="25" s="1"/>
  <c r="C48" i="23" s="1"/>
  <c r="D218" i="25" l="1"/>
  <c r="C219" i="25" l="1"/>
  <c r="D219" i="25" s="1"/>
  <c r="C220" i="25" s="1"/>
  <c r="D220" i="25" s="1"/>
  <c r="C49" i="23"/>
  <c r="C221" i="25" l="1"/>
  <c r="D221" i="25" s="1"/>
  <c r="C222" i="25" s="1"/>
  <c r="D222" i="25" s="1"/>
  <c r="C223" i="25" s="1"/>
  <c r="D223" i="25" s="1"/>
  <c r="C224" i="25" s="1"/>
  <c r="D224" i="25" l="1"/>
  <c r="C225" i="25" s="1"/>
  <c r="D225" i="25" s="1"/>
  <c r="C226" i="25" s="1"/>
  <c r="D226" i="25" l="1"/>
  <c r="C227" i="25" s="1"/>
  <c r="D227" i="25" s="1"/>
  <c r="C228" i="25" s="1"/>
  <c r="D228" i="25" l="1"/>
  <c r="C229" i="25" s="1"/>
  <c r="D229" i="25" s="1"/>
  <c r="C230" i="25" s="1"/>
  <c r="C50" i="23" s="1"/>
  <c r="D230" i="25" l="1"/>
  <c r="C51" i="23" s="1"/>
  <c r="C231" i="25" l="1"/>
  <c r="D231" i="25" s="1"/>
  <c r="C232" i="25" s="1"/>
  <c r="D232" i="25" s="1"/>
  <c r="C233" i="25" s="1"/>
  <c r="D233" i="25" s="1"/>
  <c r="C234" i="25" s="1"/>
  <c r="D234" i="25" l="1"/>
  <c r="C235" i="25" s="1"/>
  <c r="D235" i="25" s="1"/>
  <c r="C236" i="25" s="1"/>
  <c r="D236" i="25" l="1"/>
  <c r="C237" i="25" s="1"/>
  <c r="D237" i="25" s="1"/>
  <c r="C238" i="25" s="1"/>
  <c r="D238" i="25" l="1"/>
  <c r="C239" i="25" s="1"/>
  <c r="D239" i="25" s="1"/>
  <c r="C240" i="25" s="1"/>
  <c r="D240" i="25" s="1"/>
  <c r="C241" i="25" s="1"/>
  <c r="D241" i="25" s="1"/>
  <c r="C242" i="25" s="1"/>
  <c r="D242" i="25" l="1"/>
  <c r="C52" i="23"/>
  <c r="C243" i="25" l="1"/>
  <c r="D243" i="25" s="1"/>
  <c r="C244" i="25" s="1"/>
  <c r="D244" i="25" s="1"/>
  <c r="C245" i="25" s="1"/>
  <c r="D245" i="25" s="1"/>
  <c r="C246" i="25" s="1"/>
  <c r="C53" i="23"/>
  <c r="D246" i="25" l="1"/>
  <c r="C247" i="25" s="1"/>
  <c r="D247" i="25" s="1"/>
  <c r="C248" i="25" s="1"/>
  <c r="D248" i="25" s="1"/>
  <c r="C249" i="25" s="1"/>
  <c r="D249" i="25" s="1"/>
  <c r="C250" i="25" s="1"/>
  <c r="D250" i="25" s="1"/>
  <c r="C251" i="25" s="1"/>
  <c r="D251" i="25" s="1"/>
  <c r="C252" i="25" s="1"/>
  <c r="D252" i="25" l="1"/>
  <c r="C253" i="25" s="1"/>
  <c r="D253" i="25" s="1"/>
  <c r="C254" i="25" s="1"/>
  <c r="C54" i="23" s="1"/>
  <c r="D254" i="25" l="1"/>
  <c r="C55" i="23" s="1"/>
  <c r="C255" i="25" l="1"/>
  <c r="D255" i="25" s="1"/>
  <c r="C256" i="25" s="1"/>
  <c r="D256" i="25" s="1"/>
  <c r="C257" i="25" s="1"/>
  <c r="D257" i="25" s="1"/>
  <c r="C258" i="25" s="1"/>
  <c r="D258" i="25" l="1"/>
  <c r="C259" i="25" s="1"/>
  <c r="D259" i="25" s="1"/>
  <c r="C260" i="25" s="1"/>
  <c r="D260" i="25" s="1"/>
  <c r="C261" i="25" s="1"/>
  <c r="D261" i="25" s="1"/>
  <c r="C262" i="25" s="1"/>
  <c r="D262" i="25" l="1"/>
  <c r="C263" i="25" s="1"/>
  <c r="D263" i="25" s="1"/>
  <c r="C264" i="25" s="1"/>
  <c r="D264" i="25" s="1"/>
  <c r="C265" i="25" s="1"/>
  <c r="D265" i="25" s="1"/>
  <c r="C266" i="25" s="1"/>
  <c r="C56" i="23" s="1"/>
  <c r="D266" i="25" l="1"/>
  <c r="C267" i="25" l="1"/>
  <c r="D267" i="25" s="1"/>
  <c r="C268" i="25" s="1"/>
  <c r="D268" i="25" s="1"/>
  <c r="C269" i="25" s="1"/>
  <c r="D269" i="25" s="1"/>
  <c r="C270" i="25" s="1"/>
  <c r="D270" i="25" s="1"/>
  <c r="C271" i="25" s="1"/>
  <c r="D271" i="25" s="1"/>
  <c r="C272" i="25" s="1"/>
  <c r="C57" i="23"/>
  <c r="D272" i="25" l="1"/>
  <c r="C273" i="25" s="1"/>
  <c r="D273" i="25" s="1"/>
  <c r="C274" i="25" s="1"/>
  <c r="D274" i="25" l="1"/>
  <c r="C275" i="25" s="1"/>
  <c r="D275" i="25" s="1"/>
  <c r="C276" i="25" s="1"/>
  <c r="D276" i="25" l="1"/>
  <c r="C277" i="25" s="1"/>
  <c r="D277" i="25" s="1"/>
  <c r="C278" i="25" s="1"/>
  <c r="D278" i="25" l="1"/>
  <c r="C58" i="23"/>
  <c r="C279" i="25" l="1"/>
  <c r="D279" i="25" s="1"/>
  <c r="C280" i="25" s="1"/>
  <c r="D280" i="25" s="1"/>
  <c r="C281" i="25" s="1"/>
  <c r="D281" i="25" s="1"/>
  <c r="C282" i="25" s="1"/>
  <c r="D282" i="25" s="1"/>
  <c r="C283" i="25" s="1"/>
  <c r="D283" i="25" s="1"/>
  <c r="C284" i="25" s="1"/>
  <c r="D284" i="25" s="1"/>
  <c r="C285" i="25" s="1"/>
  <c r="D285" i="25" s="1"/>
  <c r="C286" i="25" s="1"/>
  <c r="C59" i="23"/>
  <c r="D286" i="25" l="1"/>
  <c r="C287" i="25" s="1"/>
  <c r="D287" i="25" s="1"/>
  <c r="C288" i="25" s="1"/>
  <c r="D288" i="25" l="1"/>
  <c r="C289" i="25" s="1"/>
  <c r="D289" i="25" s="1"/>
  <c r="C290" i="25" s="1"/>
  <c r="D290" i="25" l="1"/>
  <c r="C60" i="23"/>
  <c r="C291" i="25" l="1"/>
  <c r="D291" i="25" s="1"/>
  <c r="C292" i="25" s="1"/>
  <c r="D292" i="25" s="1"/>
  <c r="C293" i="25" s="1"/>
  <c r="D293" i="25" s="1"/>
  <c r="C294" i="25" s="1"/>
  <c r="D294" i="25" s="1"/>
  <c r="C295" i="25" s="1"/>
  <c r="D295" i="25" s="1"/>
  <c r="C296" i="25" s="1"/>
  <c r="C61" i="23"/>
  <c r="D296" i="25" l="1"/>
  <c r="C297" i="25" s="1"/>
  <c r="D297" i="25" s="1"/>
  <c r="C298" i="25" s="1"/>
  <c r="D298" i="25" l="1"/>
  <c r="C299" i="25" s="1"/>
  <c r="D299" i="25" s="1"/>
  <c r="C300" i="25" s="1"/>
  <c r="D300" i="25" s="1"/>
  <c r="C301" i="25" s="1"/>
  <c r="D301" i="25" l="1"/>
  <c r="C302" i="25" s="1"/>
  <c r="C62" i="23" s="1"/>
  <c r="D302" i="25" l="1"/>
  <c r="C303" i="25" l="1"/>
  <c r="D303" i="25" s="1"/>
  <c r="C304" i="25" s="1"/>
  <c r="D304" i="25" s="1"/>
  <c r="C305" i="25" s="1"/>
  <c r="D305" i="25" s="1"/>
  <c r="C306" i="25" s="1"/>
  <c r="D306" i="25" s="1"/>
  <c r="C307" i="25" s="1"/>
  <c r="D307" i="25" s="1"/>
  <c r="C308" i="25" s="1"/>
  <c r="C63" i="23"/>
  <c r="D308" i="25" l="1"/>
  <c r="C309" i="25" s="1"/>
  <c r="D309" i="25" s="1"/>
  <c r="C310" i="25" s="1"/>
  <c r="D310" i="25" s="1"/>
  <c r="C311" i="25" s="1"/>
  <c r="D311" i="25" s="1"/>
  <c r="C312" i="25" s="1"/>
  <c r="D312" i="25" l="1"/>
  <c r="C313" i="25" s="1"/>
  <c r="D313" i="25" s="1"/>
  <c r="C314" i="25" s="1"/>
  <c r="C64" i="23" s="1"/>
  <c r="D314" i="25" l="1"/>
  <c r="C315" i="25" l="1"/>
  <c r="D315" i="25" s="1"/>
  <c r="C316" i="25" s="1"/>
  <c r="C65" i="23"/>
  <c r="D316" i="25" l="1"/>
  <c r="C317" i="25" s="1"/>
  <c r="D317" i="25" s="1"/>
  <c r="C318" i="25" s="1"/>
  <c r="D318" i="25" l="1"/>
  <c r="C319" i="25" s="1"/>
  <c r="D319" i="25" s="1"/>
  <c r="C320" i="25" s="1"/>
  <c r="D320" i="25" l="1"/>
  <c r="C321" i="25" s="1"/>
  <c r="D321" i="25" s="1"/>
  <c r="C322" i="25" s="1"/>
  <c r="D322" i="25" l="1"/>
  <c r="C323" i="25" s="1"/>
  <c r="D323" i="25" s="1"/>
  <c r="C324" i="25" s="1"/>
  <c r="D324" i="25" s="1"/>
  <c r="C325" i="25" s="1"/>
  <c r="D325" i="25" s="1"/>
  <c r="C326" i="25" s="1"/>
  <c r="D326" i="25" l="1"/>
  <c r="C66" i="23"/>
  <c r="C327" i="25" l="1"/>
  <c r="D327" i="25" s="1"/>
  <c r="C328" i="25" s="1"/>
  <c r="C67" i="23"/>
  <c r="D328" i="25" l="1"/>
  <c r="C329" i="25" s="1"/>
  <c r="D329" i="25" s="1"/>
  <c r="C330" i="25" s="1"/>
  <c r="D330" i="25" s="1"/>
  <c r="C331" i="25" s="1"/>
  <c r="D331" i="25" s="1"/>
  <c r="C332" i="25" s="1"/>
  <c r="D332" i="25" s="1"/>
  <c r="C333" i="25" s="1"/>
  <c r="D333" i="25" s="1"/>
  <c r="C334" i="25" s="1"/>
  <c r="D334" i="25" s="1"/>
  <c r="C335" i="25" s="1"/>
  <c r="D335" i="25" s="1"/>
  <c r="C336" i="25" s="1"/>
  <c r="D336" i="25" l="1"/>
  <c r="C337" i="25" s="1"/>
  <c r="D337" i="25" s="1"/>
  <c r="C338" i="25" s="1"/>
  <c r="C68" i="23" s="1"/>
  <c r="D338" i="25" l="1"/>
  <c r="C339" i="25" l="1"/>
  <c r="D339" i="25" s="1"/>
  <c r="C340" i="25" s="1"/>
  <c r="C69" i="23"/>
  <c r="D340" i="25" l="1"/>
  <c r="C341" i="25" s="1"/>
  <c r="D341" i="25" l="1"/>
  <c r="C342" i="25" s="1"/>
  <c r="D342" i="25" l="1"/>
  <c r="C343" i="25" s="1"/>
  <c r="D343" i="25" s="1"/>
  <c r="C344" i="25" s="1"/>
  <c r="D344" i="25" l="1"/>
  <c r="C345" i="25" s="1"/>
  <c r="D345" i="25" s="1"/>
  <c r="C346" i="25" s="1"/>
  <c r="D346" i="25" s="1"/>
  <c r="C347" i="25" s="1"/>
  <c r="D347" i="25" l="1"/>
  <c r="C348" i="25" s="1"/>
  <c r="D348" i="25" s="1"/>
  <c r="C349" i="25" s="1"/>
  <c r="D349" i="25" s="1"/>
  <c r="C350" i="25" s="1"/>
  <c r="C70" i="23" s="1"/>
  <c r="D350" i="25" l="1"/>
  <c r="C351" i="25" l="1"/>
  <c r="D351" i="25" s="1"/>
  <c r="C352" i="25" s="1"/>
  <c r="C71" i="23"/>
  <c r="D352" i="25" l="1"/>
  <c r="C353" i="25" s="1"/>
  <c r="D353" i="25" s="1"/>
  <c r="C354" i="25" s="1"/>
  <c r="D354" i="25" l="1"/>
  <c r="C355" i="25" s="1"/>
  <c r="D355" i="25" l="1"/>
  <c r="C356" i="25" s="1"/>
  <c r="D356" i="25" s="1"/>
  <c r="C357" i="25" s="1"/>
  <c r="D357" i="25" l="1"/>
  <c r="C358" i="25" s="1"/>
  <c r="D358" i="25" s="1"/>
  <c r="C359" i="25" s="1"/>
  <c r="D359" i="25" l="1"/>
  <c r="C360" i="25" s="1"/>
  <c r="D360" i="25" s="1"/>
  <c r="C361" i="25" s="1"/>
  <c r="D361" i="25" l="1"/>
  <c r="C362" i="25" s="1"/>
  <c r="D362" i="25" l="1"/>
  <c r="C72" i="23"/>
  <c r="C363" i="25" l="1"/>
  <c r="C73" i="23"/>
  <c r="D363" i="25" l="1"/>
  <c r="C364" i="25" s="1"/>
  <c r="D364" i="25" s="1"/>
  <c r="C365" i="25" s="1"/>
  <c r="D365" i="25" s="1"/>
  <c r="C366" i="25" s="1"/>
  <c r="D366" i="25" s="1"/>
  <c r="C367" i="25" s="1"/>
  <c r="D367" i="25" s="1"/>
  <c r="C368" i="25" s="1"/>
  <c r="D368" i="25" s="1"/>
  <c r="C369" i="25" s="1"/>
  <c r="D369" i="25" l="1"/>
  <c r="C370" i="25" s="1"/>
  <c r="D370" i="25" s="1"/>
  <c r="C371" i="25" s="1"/>
  <c r="D371" i="25" l="1"/>
  <c r="C372" i="25" s="1"/>
  <c r="D372" i="25" s="1"/>
  <c r="C373" i="25" s="1"/>
  <c r="D373" i="25" l="1"/>
  <c r="C374" i="25" s="1"/>
  <c r="D374" i="25" l="1"/>
  <c r="C74" i="23"/>
  <c r="C375" i="25" l="1"/>
  <c r="D375" i="25" s="1"/>
  <c r="C376" i="25" s="1"/>
  <c r="D376" i="25" s="1"/>
  <c r="C377" i="25" s="1"/>
  <c r="D377" i="25" s="1"/>
  <c r="C378" i="25" s="1"/>
  <c r="D378" i="25" s="1"/>
  <c r="C379" i="25" s="1"/>
  <c r="C75" i="23"/>
  <c r="D379" i="25" l="1"/>
  <c r="C380" i="25" s="1"/>
  <c r="D380" i="25" s="1"/>
  <c r="C381" i="25" s="1"/>
  <c r="D381" i="25" l="1"/>
  <c r="C382" i="25" s="1"/>
  <c r="D382" i="25" s="1"/>
  <c r="C383" i="25" s="1"/>
  <c r="D383" i="25" l="1"/>
  <c r="C384" i="25" s="1"/>
  <c r="D384" i="25" s="1"/>
  <c r="C385" i="25" s="1"/>
  <c r="D385" i="25" l="1"/>
  <c r="C386" i="25" s="1"/>
  <c r="D386" i="25" l="1"/>
  <c r="C76" i="23"/>
  <c r="C387" i="25" l="1"/>
  <c r="D387" i="25" s="1"/>
  <c r="C388" i="25" s="1"/>
  <c r="D388" i="25" s="1"/>
  <c r="C389" i="25" s="1"/>
  <c r="D389" i="25" s="1"/>
  <c r="C390" i="25" s="1"/>
  <c r="D390" i="25" s="1"/>
  <c r="C391" i="25" s="1"/>
  <c r="C77" i="23"/>
  <c r="D391" i="25" l="1"/>
  <c r="C392" i="25" s="1"/>
  <c r="D392" i="25" s="1"/>
  <c r="C393" i="25" s="1"/>
  <c r="D393" i="25" l="1"/>
  <c r="C394" i="25" s="1"/>
  <c r="D394" i="25" s="1"/>
  <c r="C395" i="25" s="1"/>
  <c r="D395" i="25" l="1"/>
  <c r="C396" i="25" s="1"/>
  <c r="D396" i="25" s="1"/>
  <c r="C397" i="25" s="1"/>
  <c r="D397" i="25" l="1"/>
  <c r="C398" i="25" s="1"/>
  <c r="D398" i="25" l="1"/>
  <c r="C78" i="23"/>
  <c r="C399" i="25" l="1"/>
  <c r="D399" i="25" s="1"/>
  <c r="C400" i="25" s="1"/>
  <c r="D400" i="25" s="1"/>
  <c r="C401" i="25" s="1"/>
  <c r="D401" i="25" s="1"/>
  <c r="C402" i="25" s="1"/>
  <c r="D402" i="25" s="1"/>
  <c r="C403" i="25" s="1"/>
  <c r="C79" i="23"/>
  <c r="D403" i="25" l="1"/>
  <c r="C404" i="25" s="1"/>
  <c r="D404" i="25" s="1"/>
  <c r="C405" i="25" s="1"/>
  <c r="D405" i="25" l="1"/>
  <c r="C406" i="25" s="1"/>
  <c r="D406" i="25" s="1"/>
  <c r="C407" i="25" s="1"/>
  <c r="D407" i="25" l="1"/>
  <c r="C408" i="25" s="1"/>
  <c r="D408" i="25" l="1"/>
  <c r="C409" i="25" s="1"/>
  <c r="D409" i="25" l="1"/>
  <c r="C410" i="25" s="1"/>
  <c r="D410" i="25" l="1"/>
  <c r="C80" i="23"/>
  <c r="C411" i="25" l="1"/>
  <c r="D411" i="25" s="1"/>
  <c r="C412" i="25" s="1"/>
  <c r="D412" i="25" s="1"/>
  <c r="C413" i="25" s="1"/>
  <c r="D413" i="25" s="1"/>
  <c r="C414" i="25" s="1"/>
  <c r="D414" i="25" s="1"/>
  <c r="C415" i="25" s="1"/>
  <c r="D415" i="25" s="1"/>
  <c r="C416" i="25" s="1"/>
  <c r="D416" i="25" s="1"/>
  <c r="C417" i="25" s="1"/>
  <c r="C81" i="23"/>
  <c r="D417" i="25" l="1"/>
  <c r="C418" i="25" s="1"/>
  <c r="D418" i="25" s="1"/>
  <c r="C419" i="25" s="1"/>
  <c r="D419" i="25" s="1"/>
  <c r="C420" i="25" s="1"/>
  <c r="D420" i="25" s="1"/>
  <c r="C421" i="25" s="1"/>
  <c r="D421" i="25" l="1"/>
  <c r="C422" i="25" s="1"/>
  <c r="D422" i="25" l="1"/>
  <c r="C82" i="23"/>
  <c r="C423" i="25" l="1"/>
  <c r="D423" i="25" s="1"/>
  <c r="C424" i="25" s="1"/>
  <c r="D424" i="25" s="1"/>
  <c r="C425" i="25" s="1"/>
  <c r="D425" i="25" s="1"/>
  <c r="C426" i="25" s="1"/>
  <c r="D426" i="25" s="1"/>
  <c r="C427" i="25" s="1"/>
  <c r="D427" i="25" s="1"/>
  <c r="C428" i="25" s="1"/>
  <c r="D428" i="25" s="1"/>
  <c r="C429" i="25" s="1"/>
  <c r="D429" i="25" s="1"/>
  <c r="C430" i="25" s="1"/>
  <c r="C83" i="23"/>
  <c r="D430" i="25" l="1"/>
  <c r="C431" i="25" s="1"/>
  <c r="D431" i="25" s="1"/>
  <c r="C432" i="25" s="1"/>
  <c r="D432" i="25" s="1"/>
  <c r="C433" i="25" s="1"/>
  <c r="D433" i="25" l="1"/>
  <c r="C434" i="25" s="1"/>
  <c r="D434" i="25" l="1"/>
  <c r="C84" i="23"/>
  <c r="C435" i="25" l="1"/>
  <c r="D435" i="25" s="1"/>
  <c r="C436" i="25" s="1"/>
  <c r="D436" i="25" s="1"/>
  <c r="C437" i="25" s="1"/>
  <c r="D437" i="25" s="1"/>
  <c r="C438" i="25" s="1"/>
  <c r="D438" i="25" s="1"/>
  <c r="C439" i="25" s="1"/>
  <c r="D439" i="25" s="1"/>
  <c r="C440" i="25" s="1"/>
  <c r="D440" i="25" s="1"/>
  <c r="C441" i="25" s="1"/>
  <c r="D441" i="25" s="1"/>
  <c r="C442" i="25" s="1"/>
  <c r="D442" i="25" s="1"/>
  <c r="C443" i="25" s="1"/>
  <c r="D443" i="25" s="1"/>
  <c r="C444" i="25" s="1"/>
  <c r="D444" i="25" s="1"/>
  <c r="C445" i="25" s="1"/>
  <c r="D445" i="25" s="1"/>
  <c r="C446" i="25" s="1"/>
  <c r="C85" i="23"/>
  <c r="D446" i="25" l="1"/>
  <c r="C86" i="23"/>
  <c r="C447" i="25" l="1"/>
  <c r="D447" i="25" s="1"/>
  <c r="C448" i="25" s="1"/>
  <c r="D448" i="25" s="1"/>
  <c r="C449" i="25" s="1"/>
  <c r="D449" i="25" s="1"/>
  <c r="C450" i="25" s="1"/>
  <c r="D450" i="25" s="1"/>
  <c r="C451" i="25" s="1"/>
  <c r="D451" i="25" s="1"/>
  <c r="C452" i="25" s="1"/>
  <c r="D452" i="25" s="1"/>
  <c r="C453" i="25" s="1"/>
  <c r="D453" i="25" s="1"/>
  <c r="C454" i="25" s="1"/>
  <c r="D454" i="25" s="1"/>
  <c r="C455" i="25" s="1"/>
  <c r="D455" i="25" s="1"/>
  <c r="C456" i="25" s="1"/>
  <c r="D456" i="25" s="1"/>
  <c r="C457" i="25" s="1"/>
  <c r="D457" i="25" s="1"/>
  <c r="C458" i="25" s="1"/>
  <c r="C87" i="23"/>
  <c r="D458" i="25" l="1"/>
  <c r="C88" i="23"/>
  <c r="C459" i="25" l="1"/>
  <c r="D459" i="25" s="1"/>
  <c r="C460" i="25" s="1"/>
  <c r="D460" i="25" s="1"/>
  <c r="C461" i="25" s="1"/>
  <c r="D461" i="25" s="1"/>
  <c r="C462" i="25" s="1"/>
  <c r="D462" i="25" s="1"/>
  <c r="C463" i="25" s="1"/>
  <c r="D463" i="25" s="1"/>
  <c r="C464" i="25" s="1"/>
  <c r="D464" i="25" s="1"/>
  <c r="C465" i="25" s="1"/>
  <c r="D465" i="25" s="1"/>
  <c r="C466" i="25" s="1"/>
  <c r="D466" i="25" s="1"/>
  <c r="C467" i="25" s="1"/>
  <c r="D467" i="25" s="1"/>
  <c r="C468" i="25" s="1"/>
  <c r="C89" i="23"/>
  <c r="D468" i="25" l="1"/>
  <c r="C469" i="25" s="1"/>
  <c r="D469" i="25" s="1"/>
  <c r="C470" i="25" s="1"/>
  <c r="D470" i="25" l="1"/>
  <c r="C90" i="23"/>
  <c r="C471" i="25" l="1"/>
  <c r="D471" i="25" s="1"/>
  <c r="C472" i="25" s="1"/>
  <c r="D472" i="25" s="1"/>
  <c r="C473" i="25" s="1"/>
  <c r="D473" i="25" s="1"/>
  <c r="C474" i="25" s="1"/>
  <c r="D474" i="25" s="1"/>
  <c r="C475" i="25" s="1"/>
  <c r="C91" i="23"/>
  <c r="D475" i="25" l="1"/>
  <c r="C476" i="25" s="1"/>
  <c r="D476" i="25" l="1"/>
  <c r="C477" i="25" s="1"/>
  <c r="D477" i="25" l="1"/>
  <c r="C478" i="25" s="1"/>
  <c r="D478" i="25" l="1"/>
  <c r="C479" i="25" s="1"/>
  <c r="D479" i="25" l="1"/>
  <c r="C480" i="25" s="1"/>
  <c r="D480" i="25" l="1"/>
  <c r="C481" i="25" s="1"/>
  <c r="D481" i="25" l="1"/>
  <c r="C482" i="25" s="1"/>
  <c r="D482" i="25" l="1"/>
  <c r="C93" i="23" s="1"/>
  <c r="C92" i="23"/>
  <c r="C483" i="25" l="1"/>
  <c r="D483" i="25" s="1"/>
  <c r="C484" i="25" s="1"/>
  <c r="D484" i="25" l="1"/>
  <c r="C485" i="25" s="1"/>
  <c r="D485" i="25" l="1"/>
  <c r="C486" i="25" s="1"/>
  <c r="D486" i="25" s="1"/>
  <c r="C487" i="25" s="1"/>
  <c r="D487" i="25" l="1"/>
  <c r="C488" i="25" s="1"/>
  <c r="D488" i="25" s="1"/>
  <c r="C489" i="25" s="1"/>
  <c r="D489" i="25" s="1"/>
  <c r="C490" i="25" s="1"/>
  <c r="D490" i="25" s="1"/>
  <c r="C491" i="25" s="1"/>
  <c r="D491" i="25" l="1"/>
  <c r="C492" i="25" s="1"/>
  <c r="D492" i="25" s="1"/>
  <c r="C493" i="25" s="1"/>
  <c r="D493" i="25" l="1"/>
  <c r="C494" i="25" s="1"/>
  <c r="D494" i="25" l="1"/>
  <c r="C95" i="23" s="1"/>
  <c r="C94" i="23"/>
  <c r="C10" i="23" s="1"/>
  <c r="C9" i="23" l="1"/>
</calcChain>
</file>

<file path=xl/sharedStrings.xml><?xml version="1.0" encoding="utf-8"?>
<sst xmlns="http://schemas.openxmlformats.org/spreadsheetml/2006/main" count="149" uniqueCount="67">
  <si>
    <t>Blog:</t>
  </si>
  <si>
    <t>Youtube My primer millón</t>
  </si>
  <si>
    <t>https://myprimermillon.com/</t>
  </si>
  <si>
    <t>Depósitos mensuales (cuánto puedes invertir mes con mes):</t>
  </si>
  <si>
    <t>SIMBOLOGÍA:</t>
  </si>
  <si>
    <t>INDICA INGRESAR DATOS</t>
  </si>
  <si>
    <t>INDICA DEVOLUCIÓN DE DATOS</t>
  </si>
  <si>
    <t>https://www.facebook.com/myprimermillon/</t>
  </si>
  <si>
    <t>Facebook:</t>
  </si>
  <si>
    <t>Youtube:</t>
  </si>
  <si>
    <t>AÑO 1</t>
  </si>
  <si>
    <t>AÑO 3</t>
  </si>
  <si>
    <t>AÑO 4</t>
  </si>
  <si>
    <t>AÑO 5</t>
  </si>
  <si>
    <t>AÑO 6</t>
  </si>
  <si>
    <t>Mes</t>
  </si>
  <si>
    <t>Valor del portafolio</t>
  </si>
  <si>
    <t>Sueldo mensual</t>
  </si>
  <si>
    <t>Valor actual del portafolio</t>
  </si>
  <si>
    <t>AÑO 2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</si>
  <si>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</si>
  <si>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</si>
  <si>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</si>
  <si>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</si>
  <si>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</si>
  <si>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</si>
  <si>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</si>
  <si>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</si>
  <si>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</si>
  <si>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AÑO 16</t>
  </si>
  <si>
    <t>AÑO 17</t>
  </si>
  <si>
    <t>AÑO 18</t>
  </si>
  <si>
    <t>AÑO 19</t>
  </si>
  <si>
    <t>AÑO 20</t>
  </si>
  <si>
    <t>AÑO 21</t>
  </si>
  <si>
    <t>AÑO 22</t>
  </si>
  <si>
    <t>AÑO 23</t>
  </si>
  <si>
    <t>AÑO 24</t>
  </si>
  <si>
    <t>AÑO 25</t>
  </si>
  <si>
    <t>AÑO 26</t>
  </si>
  <si>
    <t>AÑO 27</t>
  </si>
  <si>
    <t>AÑO 28</t>
  </si>
  <si>
    <t>AÑO 29</t>
  </si>
  <si>
    <t>AÑO 30</t>
  </si>
  <si>
    <t>AÑO 31</t>
  </si>
  <si>
    <t>AÑO 32</t>
  </si>
  <si>
    <t>AÑO 33</t>
  </si>
  <si>
    <t>AÑO 34</t>
  </si>
  <si>
    <t>AÑO 35</t>
  </si>
  <si>
    <t>AÑO 36</t>
  </si>
  <si>
    <t>AÑO 37</t>
  </si>
  <si>
    <t>AÑO 38</t>
  </si>
  <si>
    <t>AÑO 39</t>
  </si>
  <si>
    <t>AÑO 40</t>
  </si>
  <si>
    <t>Valor de tu portafolio</t>
  </si>
  <si>
    <t>En que año lo conseguirías</t>
  </si>
  <si>
    <t>Año de inicio</t>
  </si>
  <si>
    <t>Valor del portafolio al final del</t>
  </si>
  <si>
    <t>Sueldo mensual de inversiones final del</t>
  </si>
  <si>
    <t>GRÁFICA</t>
  </si>
  <si>
    <t>Contacto My primer millón</t>
  </si>
  <si>
    <t>Sueldo mensual de inversiones actual</t>
  </si>
  <si>
    <t>Monto de la meta:</t>
  </si>
  <si>
    <t>¿Cuándo llegarás a tu meta financiera?</t>
  </si>
  <si>
    <t>Consultoría:</t>
  </si>
  <si>
    <t>alaracontacto@gmail.com</t>
  </si>
  <si>
    <t>Rendimiento anual de la inversión: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</si>
</sst>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Dashed">
        <color rgb="FF002060"/>
      </left>
      <right style="dotted">
        <color rgb="FF002060"/>
      </right>
      <top style="mediumDashed">
        <color rgb="FF002060"/>
      </top>
      <bottom style="dotted">
        <color rgb="FF002060"/>
      </bottom>
      <diagonal/>
    </border>
    <border>
      <left style="dotted">
        <color rgb="FF002060"/>
      </left>
      <right style="mediumDashed">
        <color rgb="FF002060"/>
      </right>
      <top style="mediumDashed">
        <color rgb="FF002060"/>
      </top>
      <bottom style="dotted">
        <color rgb="FF002060"/>
      </bottom>
      <diagonal/>
    </border>
    <border>
      <left style="mediumDashed">
        <color rgb="FF002060"/>
      </left>
      <right style="dotted">
        <color rgb="FF002060"/>
      </right>
      <top style="dotted">
        <color rgb="FF002060"/>
      </top>
      <bottom style="mediumDashed">
        <color rgb="FF002060"/>
      </bottom>
      <diagonal/>
    </border>
    <border>
      <left style="dotted">
        <color rgb="FF002060"/>
      </left>
      <right style="mediumDashed">
        <color rgb="FF002060"/>
      </right>
      <top style="dotted">
        <color rgb="FF002060"/>
      </top>
      <bottom style="mediumDashed">
        <color rgb="FF00206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2060"/>
      </left>
      <right style="dotted">
        <color rgb="FF002060"/>
      </right>
      <top style="medium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mediumDashed">
        <color rgb="FF00206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002060"/>
      </left>
      <right style="mediumDashed">
        <color rgb="FF002060"/>
      </right>
      <top style="mediumDashed">
        <color rgb="FF002060"/>
      </top>
      <bottom/>
      <diagonal/>
    </border>
    <border>
      <left style="mediumDashed">
        <color rgb="FF002060"/>
      </left>
      <right style="mediumDashed">
        <color rgb="FF002060"/>
      </right>
      <top/>
      <bottom style="mediumDashed">
        <color rgb="FF002060"/>
      </bottom>
      <diagonal/>
    </border>
    <border>
      <left style="dotted">
        <color rgb="FF00B050"/>
      </left>
      <right style="dotted">
        <color rgb="FF00B050"/>
      </right>
      <top/>
      <bottom style="dotted">
        <color rgb="FF00B050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/>
      <bottom style="dotted">
        <color rgb="FF00B050"/>
      </bottom>
      <diagonal/>
    </border>
    <border>
      <left/>
      <right style="medium">
        <color rgb="FF00B050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Dashed">
        <color rgb="FFFF0000"/>
      </left>
      <right style="hair">
        <color rgb="FFFF0000"/>
      </right>
      <top style="mediumDashed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Dashed">
        <color rgb="FFFF0000"/>
      </top>
      <bottom style="hair">
        <color rgb="FFFF0000"/>
      </bottom>
      <diagonal/>
    </border>
    <border>
      <left style="hair">
        <color rgb="FFFF0000"/>
      </left>
      <right style="mediumDashed">
        <color rgb="FFFF0000"/>
      </right>
      <top style="mediumDashed">
        <color rgb="FFFF0000"/>
      </top>
      <bottom style="hair">
        <color rgb="FFFF0000"/>
      </bottom>
      <diagonal/>
    </border>
    <border>
      <left style="mediumDashed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Dashed">
        <color rgb="FFFF0000"/>
      </right>
      <top style="hair">
        <color rgb="FFFF0000"/>
      </top>
      <bottom style="hair">
        <color rgb="FFFF0000"/>
      </bottom>
      <diagonal/>
    </border>
    <border>
      <left style="mediumDashed">
        <color rgb="FFFF0000"/>
      </left>
      <right style="hair">
        <color rgb="FFFF0000"/>
      </right>
      <top style="hair">
        <color rgb="FFFF0000"/>
      </top>
      <bottom style="mediumDashed">
        <color rgb="FF00206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Dashed">
        <color rgb="FF002060"/>
      </bottom>
      <diagonal/>
    </border>
    <border>
      <left style="hair">
        <color rgb="FFFF0000"/>
      </left>
      <right style="mediumDashed">
        <color rgb="FFFF0000"/>
      </right>
      <top style="hair">
        <color rgb="FFFF0000"/>
      </top>
      <bottom style="mediumDashed">
        <color rgb="FF00206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5" fillId="0" borderId="0" xfId="3" applyFont="1" applyAlignment="1" applyProtection="1">
      <alignment vertical="center"/>
      <protection locked="0"/>
    </xf>
    <xf numFmtId="0" fontId="1" fillId="0" borderId="0" xfId="3" applyProtection="1">
      <protection locked="0"/>
    </xf>
    <xf numFmtId="165" fontId="1" fillId="0" borderId="0" xfId="3" applyNumberFormat="1" applyProtection="1">
      <protection locked="0"/>
    </xf>
    <xf numFmtId="0" fontId="3" fillId="0" borderId="0" xfId="3" applyFont="1" applyProtection="1">
      <protection locked="0"/>
    </xf>
    <xf numFmtId="44" fontId="0" fillId="0" borderId="0" xfId="4" applyFont="1" applyBorder="1" applyProtection="1">
      <protection locked="0"/>
    </xf>
    <xf numFmtId="44" fontId="1" fillId="0" borderId="0" xfId="3" applyNumberFormat="1" applyProtection="1">
      <protection locked="0"/>
    </xf>
    <xf numFmtId="164" fontId="0" fillId="0" borderId="0" xfId="4" applyNumberFormat="1" applyFont="1" applyProtection="1">
      <protection locked="0"/>
    </xf>
    <xf numFmtId="165" fontId="0" fillId="0" borderId="0" xfId="4" applyNumberFormat="1" applyFont="1" applyProtection="1">
      <protection locked="0"/>
    </xf>
    <xf numFmtId="0" fontId="9" fillId="0" borderId="0" xfId="3" applyFont="1" applyProtection="1">
      <protection locked="0"/>
    </xf>
    <xf numFmtId="44" fontId="9" fillId="0" borderId="0" xfId="3" applyNumberFormat="1" applyFont="1" applyProtection="1">
      <protection locked="0"/>
    </xf>
    <xf numFmtId="0" fontId="2" fillId="0" borderId="0" xfId="5" applyProtection="1">
      <protection locked="0"/>
    </xf>
    <xf numFmtId="0" fontId="10" fillId="0" borderId="0" xfId="2" applyFont="1" applyAlignment="1" applyProtection="1">
      <alignment vertical="center"/>
      <protection locked="0"/>
    </xf>
    <xf numFmtId="0" fontId="0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1" fillId="0" borderId="0" xfId="3" applyAlignment="1" applyProtection="1">
      <alignment horizontal="center"/>
      <protection locked="0"/>
    </xf>
    <xf numFmtId="0" fontId="1" fillId="0" borderId="0" xfId="3" applyBorder="1" applyAlignment="1" applyProtection="1">
      <alignment horizontal="left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164" fontId="0" fillId="0" borderId="23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164" fontId="0" fillId="0" borderId="27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3" applyFont="1" applyFill="1" applyBorder="1" applyAlignment="1" applyProtection="1">
      <alignment horizontal="left" vertical="center"/>
      <protection locked="0"/>
    </xf>
    <xf numFmtId="165" fontId="1" fillId="0" borderId="13" xfId="3" applyNumberFormat="1" applyFill="1" applyBorder="1" applyAlignment="1" applyProtection="1">
      <alignment horizontal="center" vertical="center"/>
      <protection locked="0"/>
    </xf>
    <xf numFmtId="0" fontId="0" fillId="0" borderId="31" xfId="3" applyFont="1" applyFill="1" applyBorder="1" applyAlignment="1" applyProtection="1">
      <alignment horizontal="left" vertical="center"/>
      <protection locked="0"/>
    </xf>
    <xf numFmtId="165" fontId="1" fillId="0" borderId="14" xfId="3" applyNumberFormat="1" applyFill="1" applyBorder="1" applyAlignment="1" applyProtection="1">
      <alignment horizontal="center" vertical="center"/>
      <protection locked="0"/>
    </xf>
    <xf numFmtId="0" fontId="0" fillId="2" borderId="29" xfId="3" applyFont="1" applyFill="1" applyBorder="1" applyAlignment="1" applyProtection="1">
      <alignment horizontal="left" vertical="center"/>
      <protection locked="0"/>
    </xf>
    <xf numFmtId="165" fontId="1" fillId="2" borderId="13" xfId="3" applyNumberFormat="1" applyFill="1" applyBorder="1" applyAlignment="1" applyProtection="1">
      <alignment horizontal="center" vertical="center"/>
      <protection locked="0"/>
    </xf>
    <xf numFmtId="0" fontId="0" fillId="2" borderId="31" xfId="3" applyFont="1" applyFill="1" applyBorder="1" applyAlignment="1" applyProtection="1">
      <alignment horizontal="left" vertical="center"/>
      <protection locked="0"/>
    </xf>
    <xf numFmtId="165" fontId="1" fillId="2" borderId="14" xfId="3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1" fontId="3" fillId="3" borderId="4" xfId="4" applyNumberFormat="1" applyFont="1" applyFill="1" applyBorder="1" applyAlignment="1" applyProtection="1">
      <alignment horizontal="center" vertical="center"/>
    </xf>
    <xf numFmtId="164" fontId="2" fillId="3" borderId="2" xfId="4" applyNumberFormat="1" applyFont="1" applyFill="1" applyBorder="1" applyAlignment="1" applyProtection="1">
      <alignment horizontal="center"/>
    </xf>
    <xf numFmtId="1" fontId="0" fillId="0" borderId="30" xfId="4" applyNumberFormat="1" applyFont="1" applyFill="1" applyBorder="1" applyAlignment="1" applyProtection="1">
      <alignment horizontal="left" vertical="center"/>
      <protection locked="0"/>
    </xf>
    <xf numFmtId="1" fontId="0" fillId="0" borderId="32" xfId="4" applyNumberFormat="1" applyFont="1" applyFill="1" applyBorder="1" applyAlignment="1" applyProtection="1">
      <alignment horizontal="left" vertical="center"/>
      <protection locked="0"/>
    </xf>
    <xf numFmtId="1" fontId="0" fillId="2" borderId="30" xfId="4" applyNumberFormat="1" applyFont="1" applyFill="1" applyBorder="1" applyAlignment="1" applyProtection="1">
      <alignment horizontal="left" vertical="center"/>
      <protection locked="0"/>
    </xf>
    <xf numFmtId="1" fontId="0" fillId="2" borderId="32" xfId="4" applyNumberFormat="1" applyFont="1" applyFill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6" fillId="0" borderId="0" xfId="5" applyFont="1" applyAlignment="1" applyProtection="1">
      <alignment horizontal="left"/>
      <protection locked="0"/>
    </xf>
    <xf numFmtId="165" fontId="6" fillId="0" borderId="0" xfId="3" applyNumberFormat="1" applyFont="1" applyProtection="1">
      <protection locked="0"/>
    </xf>
    <xf numFmtId="0" fontId="12" fillId="0" borderId="0" xfId="2" applyFont="1" applyAlignment="1" applyProtection="1">
      <alignment vertical="center"/>
      <protection locked="0"/>
    </xf>
    <xf numFmtId="165" fontId="6" fillId="0" borderId="0" xfId="4" applyNumberFormat="1" applyFont="1" applyProtection="1">
      <protection locked="0"/>
    </xf>
    <xf numFmtId="0" fontId="12" fillId="0" borderId="0" xfId="2" applyFont="1" applyProtection="1">
      <protection locked="0"/>
    </xf>
    <xf numFmtId="1" fontId="1" fillId="0" borderId="35" xfId="4" applyNumberFormat="1" applyFont="1" applyBorder="1" applyAlignment="1" applyProtection="1">
      <alignment horizontal="center"/>
      <protection locked="0"/>
    </xf>
    <xf numFmtId="164" fontId="1" fillId="0" borderId="38" xfId="4" applyNumberFormat="1" applyFont="1" applyBorder="1" applyAlignment="1" applyProtection="1">
      <alignment horizontal="center"/>
      <protection locked="0"/>
    </xf>
    <xf numFmtId="10" fontId="1" fillId="0" borderId="38" xfId="3" applyNumberFormat="1" applyFont="1" applyBorder="1" applyAlignment="1" applyProtection="1">
      <alignment horizontal="center"/>
      <protection locked="0"/>
    </xf>
    <xf numFmtId="164" fontId="1" fillId="0" borderId="41" xfId="3" applyNumberFormat="1" applyFont="1" applyBorder="1" applyAlignment="1" applyProtection="1">
      <alignment horizontal="center"/>
      <protection locked="0"/>
    </xf>
    <xf numFmtId="0" fontId="0" fillId="0" borderId="28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8" fillId="4" borderId="0" xfId="3" applyFont="1" applyFill="1" applyAlignment="1" applyProtection="1">
      <alignment horizontal="center" vertical="center"/>
      <protection locked="0"/>
    </xf>
    <xf numFmtId="0" fontId="0" fillId="0" borderId="33" xfId="3" applyFont="1" applyBorder="1" applyAlignment="1" applyProtection="1">
      <alignment horizontal="left"/>
      <protection locked="0"/>
    </xf>
    <xf numFmtId="0" fontId="1" fillId="0" borderId="34" xfId="3" applyBorder="1" applyAlignment="1" applyProtection="1">
      <alignment horizontal="left"/>
      <protection locked="0"/>
    </xf>
    <xf numFmtId="0" fontId="1" fillId="0" borderId="36" xfId="3" applyFont="1" applyBorder="1" applyAlignment="1" applyProtection="1">
      <alignment horizontal="left"/>
      <protection locked="0"/>
    </xf>
    <xf numFmtId="0" fontId="1" fillId="0" borderId="37" xfId="3" applyBorder="1" applyAlignment="1" applyProtection="1">
      <alignment horizontal="left"/>
      <protection locked="0"/>
    </xf>
    <xf numFmtId="0" fontId="1" fillId="3" borderId="1" xfId="3" applyFont="1" applyFill="1" applyBorder="1" applyAlignment="1" applyProtection="1">
      <alignment horizontal="left"/>
      <protection locked="0"/>
    </xf>
    <xf numFmtId="0" fontId="1" fillId="3" borderId="6" xfId="3" applyFill="1" applyBorder="1" applyAlignment="1" applyProtection="1">
      <alignment horizontal="left"/>
      <protection locked="0"/>
    </xf>
    <xf numFmtId="0" fontId="1" fillId="3" borderId="3" xfId="3" applyFont="1" applyFill="1" applyBorder="1" applyAlignment="1" applyProtection="1">
      <alignment horizontal="left"/>
      <protection locked="0"/>
    </xf>
    <xf numFmtId="0" fontId="1" fillId="3" borderId="7" xfId="3" applyFont="1" applyFill="1" applyBorder="1" applyAlignment="1" applyProtection="1">
      <alignment horizontal="left"/>
      <protection locked="0"/>
    </xf>
    <xf numFmtId="0" fontId="1" fillId="0" borderId="39" xfId="3" applyFont="1" applyBorder="1" applyAlignment="1" applyProtection="1">
      <alignment horizontal="left"/>
      <protection locked="0"/>
    </xf>
    <xf numFmtId="0" fontId="1" fillId="0" borderId="40" xfId="3" applyFont="1" applyBorder="1" applyAlignment="1" applyProtection="1">
      <alignment horizontal="left"/>
      <protection locked="0"/>
    </xf>
    <xf numFmtId="0" fontId="0" fillId="0" borderId="36" xfId="3" applyFont="1" applyBorder="1" applyAlignment="1" applyProtection="1">
      <alignment horizontal="left"/>
      <protection locked="0"/>
    </xf>
    <xf numFmtId="0" fontId="0" fillId="0" borderId="37" xfId="3" applyFont="1" applyBorder="1" applyAlignment="1" applyProtection="1">
      <alignment horizontal="left"/>
      <protection locked="0"/>
    </xf>
    <xf numFmtId="0" fontId="7" fillId="0" borderId="8" xfId="5" applyFont="1" applyBorder="1" applyAlignment="1" applyProtection="1">
      <alignment horizontal="center" vertical="center" wrapText="1"/>
      <protection locked="0"/>
    </xf>
    <xf numFmtId="0" fontId="7" fillId="0" borderId="9" xfId="5" applyFont="1" applyBorder="1" applyAlignment="1" applyProtection="1">
      <alignment horizontal="center" vertical="center" wrapText="1"/>
      <protection locked="0"/>
    </xf>
    <xf numFmtId="0" fontId="11" fillId="2" borderId="10" xfId="5" applyFont="1" applyFill="1" applyBorder="1" applyAlignment="1" applyProtection="1">
      <alignment horizontal="center" vertical="center" wrapText="1"/>
      <protection locked="0"/>
    </xf>
    <xf numFmtId="0" fontId="11" fillId="2" borderId="11" xfId="5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" fillId="0" borderId="0" xfId="3" applyAlignment="1" applyProtection="1">
      <alignment horizontal="center"/>
      <protection locked="0"/>
    </xf>
  </cellXfs>
  <cellStyles count="6">
    <cellStyle name="Hipervínculo" xfId="2" builtinId="8"/>
    <cellStyle name="Moneda" xfId="1" builtinId="4"/>
    <cellStyle name="Moneda 2" xfId="4" xr:uid="{AE04A725-BE56-450D-8301-CAAF3D1E2926}"/>
    <cellStyle name="Normal" xfId="0" builtinId="0"/>
    <cellStyle name="Normal 2" xfId="3" xr:uid="{ADC9D289-D149-41ED-BE49-2DD0072C1C67}"/>
    <cellStyle name="Normal 3" xfId="5" xr:uid="{31BFFAEA-1B1E-4BCB-B12A-A1DE29E2DF07}"/>
  </cellStyles>
  <dxfs count="0"/>
  <tableStyles count="0" defaultTableStyle="TableStyleMedium2" defaultPivotStyle="PivotStyleLight16"/>
  <colors>
    <mruColors>
      <color rgb="FFFFFFCC"/>
      <color rgb="FFE4FFC9"/>
      <color rgb="FFCCFFCC"/>
      <color rgb="FFFF4F4F"/>
      <color rgb="FFFF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Crecimiento de tu capital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DATOS!$F$3:$F$43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('Meta financiera 2020'!$C$12,'Meta financiera 2020'!$C$14,'Meta financiera 2020'!$C$16,'Meta financiera 2020'!$C$18,'Meta financiera 2020'!$C$20,'Meta financiera 2020'!$C$22,'Meta financiera 2020'!$C$24,'Meta financiera 2020'!$C$26,'Meta financiera 2020'!$C$28,'Meta financiera 2020'!$C$30,'Meta financiera 2020'!$C$32,'Meta financiera 2020'!$C$34,'Meta financiera 2020'!$C$36,'Meta financiera 2020'!$C$38,'Meta financiera 2020'!$C$40,'Meta financiera 2020'!$C$42,'Meta financiera 2020'!$C$44,'Meta financiera 2020'!$C$46,'Meta financiera 2020'!$C$48,'Meta financiera 2020'!$C$50,'Meta financiera 2020'!$C$52,'Meta financiera 2020'!$C$54,'Meta financiera 2020'!$C$56,'Meta financiera 2020'!$C$58,'Meta financiera 2020'!$C$60,'Meta financiera 2020'!$C$62,'Meta financiera 2020'!$C$64,'Meta financiera 2020'!$C$66,'Meta financiera 2020'!$C$68,'Meta financiera 2020'!$C$70,'Meta financiera 2020'!$C$72,'Meta financiera 2020'!$C$74,'Meta financiera 2020'!$C$76,'Meta financiera 2020'!$C$78,'Meta financiera 2020'!$C$80,'Meta financiera 2020'!$C$82,'Meta financiera 2020'!$C$84,'Meta financiera 2020'!$C$86,'Meta financiera 2020'!$C$88,'Meta financiera 2020'!$C$90,'Meta financiera 2020'!$C$92,'Meta financiera 2020'!$C$94)</c:f>
              <c:numCache>
                <c:formatCode>"$"#,##0</c:formatCode>
                <c:ptCount val="42"/>
                <c:pt idx="0">
                  <c:v>0</c:v>
                </c:pt>
                <c:pt idx="1">
                  <c:v>18249.574148104395</c:v>
                </c:pt>
                <c:pt idx="2">
                  <c:v>37054.226557187387</c:v>
                </c:pt>
                <c:pt idx="3">
                  <c:v>56430.840463718538</c:v>
                </c:pt>
                <c:pt idx="4">
                  <c:v>76396.812623960403</c:v>
                </c:pt>
                <c:pt idx="5">
                  <c:v>96970.068933164468</c:v>
                </c:pt>
                <c:pt idx="6">
                  <c:v>118169.08051983983</c:v>
                </c:pt>
                <c:pt idx="7">
                  <c:v>140012.88032954445</c:v>
                </c:pt>
                <c:pt idx="8">
                  <c:v>162521.08021308831</c:v>
                </c:pt>
                <c:pt idx="9">
                  <c:v>185713.88853449066</c:v>
                </c:pt>
                <c:pt idx="10">
                  <c:v>209612.12831450001</c:v>
                </c:pt>
                <c:pt idx="11">
                  <c:v>234237.25592596681</c:v>
                </c:pt>
                <c:pt idx="12">
                  <c:v>259611.38035785363</c:v>
                </c:pt>
                <c:pt idx="13">
                  <c:v>285757.28306517861</c:v>
                </c:pt>
                <c:pt idx="14">
                  <c:v>312698.43842271442</c:v>
                </c:pt>
                <c:pt idx="15">
                  <c:v>340459.03480080515</c:v>
                </c:pt>
                <c:pt idx="16">
                  <c:v>369063.99628222513</c:v>
                </c:pt>
                <c:pt idx="17">
                  <c:v>398539.0050395765</c:v>
                </c:pt>
                <c:pt idx="18">
                  <c:v>428910.52439331677</c:v>
                </c:pt>
                <c:pt idx="19">
                  <c:v>460205.82257111825</c:v>
                </c:pt>
                <c:pt idx="20">
                  <c:v>492452.99718989094</c:v>
                </c:pt>
                <c:pt idx="21">
                  <c:v>525681.00048245059</c:v>
                </c:pt>
                <c:pt idx="22">
                  <c:v>559919.66529147851</c:v>
                </c:pt>
                <c:pt idx="23">
                  <c:v>595199.73185411387</c:v>
                </c:pt>
                <c:pt idx="24">
                  <c:v>631552.87540122413</c:v>
                </c:pt>
                <c:pt idx="25">
                  <c:v>669011.73459613381</c:v>
                </c:pt>
                <c:pt idx="26">
                  <c:v>707609.94083834498</c:v>
                </c:pt>
                <c:pt idx="27">
                  <c:v>747382.14845855813</c:v>
                </c:pt>
                <c:pt idx="28">
                  <c:v>788364.06583210255</c:v>
                </c:pt>
                <c:pt idx="29">
                  <c:v>830592.48743871343</c:v>
                </c:pt>
                <c:pt idx="30">
                  <c:v>874105.3268974364</c:v>
                </c:pt>
                <c:pt idx="31">
                  <c:v>918941.65100632049</c:v>
                </c:pt>
                <c:pt idx="32">
                  <c:v>965141.71481746028</c:v>
                </c:pt>
                <c:pt idx="33">
                  <c:v>1012746.9977788809</c:v>
                </c:pt>
                <c:pt idx="34">
                  <c:v>1061800.2409757117</c:v>
                </c:pt>
                <c:pt idx="35">
                  <c:v>1112345.485504085</c:v>
                </c:pt>
                <c:pt idx="36">
                  <c:v>1164428.1120122159</c:v>
                </c:pt>
                <c:pt idx="37">
                  <c:v>1218094.8814441604</c:v>
                </c:pt>
                <c:pt idx="38">
                  <c:v>1273393.9770228341</c:v>
                </c:pt>
                <c:pt idx="39">
                  <c:v>1330375.047509985</c:v>
                </c:pt>
                <c:pt idx="40">
                  <c:v>1389089.2517819586</c:v>
                </c:pt>
                <c:pt idx="41">
                  <c:v>1449589.3047612791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A-4DC6-B08F-161F7E4B20BD}"/>
            </c:ext>
          </c:extLst>
        </c:ser>
        <c:ser>
          <c:idx val="1"/>
          <c:order val="1"/>
          <c:tx>
            <c:v>Meta financiera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DATOS!$F$3:$F$43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DATOS!$G$3:$G$44</c:f>
              <c:numCache>
                <c:formatCode>_("$"* #,##0.00_);_("$"* \(#,##0.00\);_("$"* "-"??_);_(@_)</c:formatCode>
                <c:ptCount val="42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  <c:pt idx="3">
                  <c:v>1000000</c:v>
                </c:pt>
                <c:pt idx="4">
                  <c:v>1000000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  <c:pt idx="12">
                  <c:v>1000000</c:v>
                </c:pt>
                <c:pt idx="13">
                  <c:v>1000000</c:v>
                </c:pt>
                <c:pt idx="14">
                  <c:v>1000000</c:v>
                </c:pt>
                <c:pt idx="15">
                  <c:v>1000000</c:v>
                </c:pt>
                <c:pt idx="16">
                  <c:v>1000000</c:v>
                </c:pt>
                <c:pt idx="17">
                  <c:v>1000000</c:v>
                </c:pt>
                <c:pt idx="18">
                  <c:v>1000000</c:v>
                </c:pt>
                <c:pt idx="19">
                  <c:v>1000000</c:v>
                </c:pt>
                <c:pt idx="20">
                  <c:v>1000000</c:v>
                </c:pt>
                <c:pt idx="21">
                  <c:v>1000000</c:v>
                </c:pt>
                <c:pt idx="22">
                  <c:v>1000000</c:v>
                </c:pt>
                <c:pt idx="23">
                  <c:v>1000000</c:v>
                </c:pt>
                <c:pt idx="24">
                  <c:v>1000000</c:v>
                </c:pt>
                <c:pt idx="25">
                  <c:v>1000000</c:v>
                </c:pt>
                <c:pt idx="26">
                  <c:v>1000000</c:v>
                </c:pt>
                <c:pt idx="27">
                  <c:v>1000000</c:v>
                </c:pt>
                <c:pt idx="28">
                  <c:v>1000000</c:v>
                </c:pt>
                <c:pt idx="29">
                  <c:v>1000000</c:v>
                </c:pt>
                <c:pt idx="30">
                  <c:v>1000000</c:v>
                </c:pt>
                <c:pt idx="31">
                  <c:v>1000000</c:v>
                </c:pt>
                <c:pt idx="32">
                  <c:v>1000000</c:v>
                </c:pt>
                <c:pt idx="33">
                  <c:v>1000000</c:v>
                </c:pt>
                <c:pt idx="34">
                  <c:v>1000000</c:v>
                </c:pt>
                <c:pt idx="35">
                  <c:v>1000000</c:v>
                </c:pt>
                <c:pt idx="36">
                  <c:v>1000000</c:v>
                </c:pt>
                <c:pt idx="37">
                  <c:v>1000000</c:v>
                </c:pt>
                <c:pt idx="38">
                  <c:v>1000000</c:v>
                </c:pt>
                <c:pt idx="39">
                  <c:v>1000000</c:v>
                </c:pt>
                <c:pt idx="40">
                  <c:v>1000000</c:v>
                </c:pt>
                <c:pt idx="41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A-4DC6-B08F-161F7E4B2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749600"/>
        <c:axId val="316750776"/>
      </c:lineChart>
      <c:catAx>
        <c:axId val="31674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CUÁNTOS AÑOS TE FALTAN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75077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167507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749600"/>
        <c:crossesAt val="1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151572</xdr:colOff>
      <xdr:row>0</xdr:row>
      <xdr:rowOff>76696</xdr:rowOff>
    </xdr:from>
    <xdr:to>
      <xdr:col>10</xdr:col>
      <xdr:colOff>1139688</xdr:colOff>
      <xdr:row>20</xdr:row>
      <xdr:rowOff>13252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ED6A03-8192-4A2A-A225-629FD0B25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laracontacto@gmail.com" TargetMode="External"/><Relationship Id="rId2" Type="http://schemas.openxmlformats.org/officeDocument/2006/relationships/hyperlink" Target="https://www.facebook.com/myprimermillon/" TargetMode="External"/><Relationship Id="rId1" Type="http://schemas.openxmlformats.org/officeDocument/2006/relationships/hyperlink" Target="https://myprimermillon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F075-9B7F-40A4-B9CC-82217365FF75}">
  <dimension ref="A1:G494"/>
  <sheetViews>
    <sheetView zoomScale="85" zoomScaleNormal="85" workbookViewId="0">
      <selection activeCell="C4" sqref="C4"/>
    </sheetView>
  </sheetViews>
  <sheetFormatPr baseColWidth="10" defaultRowHeight="14.4" x14ac:dyDescent="0.3"/>
  <cols>
    <col min="1" max="1" width="5" customWidth="1"/>
    <col min="3" max="3" width="17.77734375" customWidth="1"/>
    <col min="5" max="5" width="8.88671875" customWidth="1"/>
    <col min="7" max="7" width="15.109375" customWidth="1"/>
  </cols>
  <sheetData>
    <row r="1" spans="1:7" ht="15" thickBot="1" x14ac:dyDescent="0.35"/>
    <row r="2" spans="1:7" ht="29.4" thickBot="1" x14ac:dyDescent="0.35">
      <c r="B2" s="17" t="s">
        <v>15</v>
      </c>
      <c r="C2" s="18" t="s">
        <v>16</v>
      </c>
      <c r="D2" s="29" t="s">
        <v>17</v>
      </c>
      <c r="F2" s="60" t="s">
        <v>59</v>
      </c>
      <c r="G2" s="60"/>
    </row>
    <row r="3" spans="1:7" x14ac:dyDescent="0.3">
      <c r="A3" s="59" t="s">
        <v>10</v>
      </c>
      <c r="B3" s="24">
        <v>1</v>
      </c>
      <c r="C3" s="25">
        <f>+'Meta financiera 2020'!C5+'Meta financiera 2020'!C7</f>
        <v>1500</v>
      </c>
      <c r="D3" s="26">
        <f>+C3*'Meta financiera 2020'!C$6/12</f>
        <v>3.75</v>
      </c>
      <c r="F3" s="2">
        <v>0</v>
      </c>
      <c r="G3" s="6">
        <f>+'Meta financiera 2020'!C$8</f>
        <v>1000000</v>
      </c>
    </row>
    <row r="4" spans="1:7" x14ac:dyDescent="0.3">
      <c r="A4" s="59"/>
      <c r="B4" s="19">
        <v>2</v>
      </c>
      <c r="C4" s="20">
        <f>+C3+'Meta financiera 2020'!C$7+DATOS!D3</f>
        <v>3003.75</v>
      </c>
      <c r="D4" s="27">
        <f>+C4*'Meta financiera 2020'!C$6/12</f>
        <v>7.5093749999999995</v>
      </c>
      <c r="F4" s="2">
        <v>1</v>
      </c>
      <c r="G4" s="6">
        <f>+G3</f>
        <v>1000000</v>
      </c>
    </row>
    <row r="5" spans="1:7" x14ac:dyDescent="0.3">
      <c r="A5" s="59"/>
      <c r="B5" s="19">
        <v>3</v>
      </c>
      <c r="C5" s="20">
        <f>+C4+'Meta financiera 2020'!C$7+DATOS!D4</f>
        <v>4511.2593749999996</v>
      </c>
      <c r="D5" s="27">
        <f>+C5*'Meta financiera 2020'!C$6/12</f>
        <v>11.278148437499999</v>
      </c>
      <c r="F5" s="2">
        <v>2</v>
      </c>
      <c r="G5" s="6">
        <f t="shared" ref="G5:G43" si="0">+G4</f>
        <v>1000000</v>
      </c>
    </row>
    <row r="6" spans="1:7" x14ac:dyDescent="0.3">
      <c r="A6" s="59"/>
      <c r="B6" s="19">
        <v>4</v>
      </c>
      <c r="C6" s="20">
        <f>+C5+'Meta financiera 2020'!C$7+DATOS!D5</f>
        <v>6022.5375234374997</v>
      </c>
      <c r="D6" s="27">
        <f>+C6*'Meta financiera 2020'!C$6/12</f>
        <v>15.05634380859375</v>
      </c>
      <c r="F6" s="2">
        <v>3</v>
      </c>
      <c r="G6" s="6">
        <f t="shared" si="0"/>
        <v>1000000</v>
      </c>
    </row>
    <row r="7" spans="1:7" x14ac:dyDescent="0.3">
      <c r="A7" s="59"/>
      <c r="B7" s="19">
        <v>5</v>
      </c>
      <c r="C7" s="20">
        <f>+C6+'Meta financiera 2020'!C$7+DATOS!D6</f>
        <v>7537.5938672460934</v>
      </c>
      <c r="D7" s="27">
        <f>+C7*'Meta financiera 2020'!C$6/12</f>
        <v>18.843984668115233</v>
      </c>
      <c r="F7" s="2">
        <v>4</v>
      </c>
      <c r="G7" s="6">
        <f t="shared" si="0"/>
        <v>1000000</v>
      </c>
    </row>
    <row r="8" spans="1:7" x14ac:dyDescent="0.3">
      <c r="A8" s="59"/>
      <c r="B8" s="19">
        <v>6</v>
      </c>
      <c r="C8" s="20">
        <f>+C7+'Meta financiera 2020'!C$7+DATOS!D7</f>
        <v>9056.4378519142101</v>
      </c>
      <c r="D8" s="27">
        <f>+C8*'Meta financiera 2020'!C$6/12</f>
        <v>22.641094629785524</v>
      </c>
      <c r="F8" s="2">
        <v>5</v>
      </c>
      <c r="G8" s="6">
        <f t="shared" si="0"/>
        <v>1000000</v>
      </c>
    </row>
    <row r="9" spans="1:7" x14ac:dyDescent="0.3">
      <c r="A9" s="59"/>
      <c r="B9" s="19">
        <v>7</v>
      </c>
      <c r="C9" s="20">
        <f>+C8+'Meta financiera 2020'!C$7+DATOS!D8</f>
        <v>10579.078946543996</v>
      </c>
      <c r="D9" s="27">
        <f>+C9*'Meta financiera 2020'!C$6/12</f>
        <v>26.447697366359989</v>
      </c>
      <c r="F9" s="2">
        <v>6</v>
      </c>
      <c r="G9" s="6">
        <f t="shared" si="0"/>
        <v>1000000</v>
      </c>
    </row>
    <row r="10" spans="1:7" x14ac:dyDescent="0.3">
      <c r="A10" s="59"/>
      <c r="B10" s="19">
        <v>8</v>
      </c>
      <c r="C10" s="20">
        <f>+C9+'Meta financiera 2020'!C$7+DATOS!D9</f>
        <v>12105.526643910356</v>
      </c>
      <c r="D10" s="27">
        <f>+C10*'Meta financiera 2020'!C$6/12</f>
        <v>30.263816609775887</v>
      </c>
      <c r="F10" s="2">
        <v>7</v>
      </c>
      <c r="G10" s="6">
        <f t="shared" si="0"/>
        <v>1000000</v>
      </c>
    </row>
    <row r="11" spans="1:7" x14ac:dyDescent="0.3">
      <c r="A11" s="59"/>
      <c r="B11" s="19">
        <v>9</v>
      </c>
      <c r="C11" s="20">
        <f>+C10+'Meta financiera 2020'!C$7+DATOS!D10</f>
        <v>13635.790460520133</v>
      </c>
      <c r="D11" s="27">
        <f>+C11*'Meta financiera 2020'!C$6/12</f>
        <v>34.089476151300332</v>
      </c>
      <c r="F11" s="2">
        <v>8</v>
      </c>
      <c r="G11" s="6">
        <f t="shared" si="0"/>
        <v>1000000</v>
      </c>
    </row>
    <row r="12" spans="1:7" x14ac:dyDescent="0.3">
      <c r="A12" s="59"/>
      <c r="B12" s="19">
        <v>10</v>
      </c>
      <c r="C12" s="20">
        <f>+C11+'Meta financiera 2020'!C$7+DATOS!D11</f>
        <v>15169.879936671434</v>
      </c>
      <c r="D12" s="27">
        <f>+C12*'Meta financiera 2020'!C$6/12</f>
        <v>37.924699841678581</v>
      </c>
      <c r="F12" s="2">
        <v>9</v>
      </c>
      <c r="G12" s="6">
        <f t="shared" si="0"/>
        <v>1000000</v>
      </c>
    </row>
    <row r="13" spans="1:7" x14ac:dyDescent="0.3">
      <c r="A13" s="59"/>
      <c r="B13" s="19">
        <v>11</v>
      </c>
      <c r="C13" s="20">
        <f>+C12+'Meta financiera 2020'!C$7+DATOS!D12</f>
        <v>16707.804636513112</v>
      </c>
      <c r="D13" s="27">
        <f>+C13*'Meta financiera 2020'!C$6/12</f>
        <v>41.769511591282779</v>
      </c>
      <c r="F13" s="2">
        <v>10</v>
      </c>
      <c r="G13" s="6">
        <f t="shared" si="0"/>
        <v>1000000</v>
      </c>
    </row>
    <row r="14" spans="1:7" ht="15" thickBot="1" x14ac:dyDescent="0.35">
      <c r="A14" s="59"/>
      <c r="B14" s="21">
        <v>12</v>
      </c>
      <c r="C14" s="22">
        <f>+C13+'Meta financiera 2020'!C$7+DATOS!D13</f>
        <v>18249.574148104395</v>
      </c>
      <c r="D14" s="28">
        <f>+C14*'Meta financiera 2020'!C$6/12</f>
        <v>45.623935370260988</v>
      </c>
      <c r="F14" s="2">
        <v>11</v>
      </c>
      <c r="G14" s="6">
        <f t="shared" si="0"/>
        <v>1000000</v>
      </c>
    </row>
    <row r="15" spans="1:7" x14ac:dyDescent="0.3">
      <c r="A15" s="59" t="s">
        <v>19</v>
      </c>
      <c r="B15" s="32">
        <v>13</v>
      </c>
      <c r="C15" s="23">
        <f>+C14+'Meta financiera 2020'!C$7+DATOS!D14</f>
        <v>19795.198083474657</v>
      </c>
      <c r="D15" s="30">
        <f>+C15*'Meta financiera 2020'!C$6/12</f>
        <v>49.487995208686641</v>
      </c>
      <c r="F15" s="2">
        <v>12</v>
      </c>
      <c r="G15" s="6">
        <f t="shared" si="0"/>
        <v>1000000</v>
      </c>
    </row>
    <row r="16" spans="1:7" x14ac:dyDescent="0.3">
      <c r="A16" s="59"/>
      <c r="B16" s="31">
        <v>14</v>
      </c>
      <c r="C16" s="20">
        <f>+C15+'Meta financiera 2020'!C$7+DATOS!D15</f>
        <v>21344.686078683342</v>
      </c>
      <c r="D16" s="27">
        <f>+C16*'Meta financiera 2020'!C$6/12</f>
        <v>53.361715196708353</v>
      </c>
      <c r="F16" s="2">
        <v>13</v>
      </c>
      <c r="G16" s="6">
        <f t="shared" si="0"/>
        <v>1000000</v>
      </c>
    </row>
    <row r="17" spans="1:7" x14ac:dyDescent="0.3">
      <c r="A17" s="59"/>
      <c r="B17" s="31">
        <v>15</v>
      </c>
      <c r="C17" s="20">
        <f>+C16+'Meta financiera 2020'!C$7+DATOS!D16</f>
        <v>22898.04779388005</v>
      </c>
      <c r="D17" s="27">
        <f>+C17*'Meta financiera 2020'!C$6/12</f>
        <v>57.245119484700126</v>
      </c>
      <c r="F17" s="2">
        <v>14</v>
      </c>
      <c r="G17" s="6">
        <f t="shared" si="0"/>
        <v>1000000</v>
      </c>
    </row>
    <row r="18" spans="1:7" x14ac:dyDescent="0.3">
      <c r="A18" s="59"/>
      <c r="B18" s="31">
        <v>16</v>
      </c>
      <c r="C18" s="20">
        <f>+C17+'Meta financiera 2020'!C$7+DATOS!D17</f>
        <v>24455.292913364752</v>
      </c>
      <c r="D18" s="27">
        <f>+C18*'Meta financiera 2020'!C$6/12</f>
        <v>61.138232283411874</v>
      </c>
      <c r="F18" s="2">
        <v>15</v>
      </c>
      <c r="G18" s="6">
        <f t="shared" si="0"/>
        <v>1000000</v>
      </c>
    </row>
    <row r="19" spans="1:7" x14ac:dyDescent="0.3">
      <c r="A19" s="59"/>
      <c r="B19" s="31">
        <v>17</v>
      </c>
      <c r="C19" s="20">
        <f>+C18+'Meta financiera 2020'!C$7+DATOS!D18</f>
        <v>26016.431145648163</v>
      </c>
      <c r="D19" s="27">
        <f>+C19*'Meta financiera 2020'!C$6/12</f>
        <v>65.041077864120396</v>
      </c>
      <c r="F19" s="2">
        <v>16</v>
      </c>
      <c r="G19" s="6">
        <f t="shared" si="0"/>
        <v>1000000</v>
      </c>
    </row>
    <row r="20" spans="1:7" x14ac:dyDescent="0.3">
      <c r="A20" s="59"/>
      <c r="B20" s="31">
        <v>18</v>
      </c>
      <c r="C20" s="20">
        <f>+C19+'Meta financiera 2020'!C$7+DATOS!D19</f>
        <v>27581.472223512283</v>
      </c>
      <c r="D20" s="27">
        <f>+C20*'Meta financiera 2020'!C$6/12</f>
        <v>68.953680558780704</v>
      </c>
      <c r="F20" s="2">
        <v>17</v>
      </c>
      <c r="G20" s="6">
        <f t="shared" si="0"/>
        <v>1000000</v>
      </c>
    </row>
    <row r="21" spans="1:7" x14ac:dyDescent="0.3">
      <c r="A21" s="59"/>
      <c r="B21" s="31">
        <v>19</v>
      </c>
      <c r="C21" s="20">
        <f>+C20+'Meta financiera 2020'!C$7+DATOS!D20</f>
        <v>29150.425904071064</v>
      </c>
      <c r="D21" s="27">
        <f>+C21*'Meta financiera 2020'!C$6/12</f>
        <v>72.876064760177655</v>
      </c>
      <c r="F21" s="2">
        <v>18</v>
      </c>
      <c r="G21" s="6">
        <f t="shared" si="0"/>
        <v>1000000</v>
      </c>
    </row>
    <row r="22" spans="1:7" x14ac:dyDescent="0.3">
      <c r="A22" s="59"/>
      <c r="B22" s="31">
        <v>20</v>
      </c>
      <c r="C22" s="20">
        <f>+C21+'Meta financiera 2020'!C$7+DATOS!D21</f>
        <v>30723.301968831242</v>
      </c>
      <c r="D22" s="27">
        <f>+C22*'Meta financiera 2020'!C$6/12</f>
        <v>76.808254922078092</v>
      </c>
      <c r="F22" s="2">
        <v>19</v>
      </c>
      <c r="G22" s="6">
        <f t="shared" si="0"/>
        <v>1000000</v>
      </c>
    </row>
    <row r="23" spans="1:7" x14ac:dyDescent="0.3">
      <c r="A23" s="59"/>
      <c r="B23" s="31">
        <v>21</v>
      </c>
      <c r="C23" s="20">
        <f>+C22+'Meta financiera 2020'!C$7+DATOS!D22</f>
        <v>32300.11022375332</v>
      </c>
      <c r="D23" s="27">
        <f>+C23*'Meta financiera 2020'!C$6/12</f>
        <v>80.750275559383297</v>
      </c>
      <c r="F23" s="2">
        <v>20</v>
      </c>
      <c r="G23" s="6">
        <f t="shared" si="0"/>
        <v>1000000</v>
      </c>
    </row>
    <row r="24" spans="1:7" x14ac:dyDescent="0.3">
      <c r="A24" s="59"/>
      <c r="B24" s="31">
        <v>22</v>
      </c>
      <c r="C24" s="20">
        <f>+C23+'Meta financiera 2020'!C$7+DATOS!D23</f>
        <v>33880.860499312701</v>
      </c>
      <c r="D24" s="27">
        <f>+C24*'Meta financiera 2020'!C$6/12</f>
        <v>84.702151248281751</v>
      </c>
      <c r="F24" s="2">
        <v>21</v>
      </c>
      <c r="G24" s="6">
        <f t="shared" si="0"/>
        <v>1000000</v>
      </c>
    </row>
    <row r="25" spans="1:7" x14ac:dyDescent="0.3">
      <c r="A25" s="59"/>
      <c r="B25" s="31">
        <v>23</v>
      </c>
      <c r="C25" s="20">
        <f>+C24+'Meta financiera 2020'!C$7+DATOS!D24</f>
        <v>35465.562650560983</v>
      </c>
      <c r="D25" s="27">
        <f>+C25*'Meta financiera 2020'!C$6/12</f>
        <v>88.663906626402465</v>
      </c>
      <c r="F25" s="2">
        <v>22</v>
      </c>
      <c r="G25" s="6">
        <f t="shared" si="0"/>
        <v>1000000</v>
      </c>
    </row>
    <row r="26" spans="1:7" ht="15" thickBot="1" x14ac:dyDescent="0.35">
      <c r="A26" s="59"/>
      <c r="B26" s="21">
        <v>24</v>
      </c>
      <c r="C26" s="22">
        <f>+C25+'Meta financiera 2020'!C$7+DATOS!D25</f>
        <v>37054.226557187387</v>
      </c>
      <c r="D26" s="28">
        <f>+C26*'Meta financiera 2020'!C$6/12</f>
        <v>92.635566392968471</v>
      </c>
      <c r="F26" s="2">
        <v>23</v>
      </c>
      <c r="G26" s="6">
        <f t="shared" si="0"/>
        <v>1000000</v>
      </c>
    </row>
    <row r="27" spans="1:7" ht="14.4" customHeight="1" x14ac:dyDescent="0.3">
      <c r="A27" s="59" t="s">
        <v>11</v>
      </c>
      <c r="B27" s="32">
        <v>25</v>
      </c>
      <c r="C27" s="23">
        <f>+C26+'Meta financiera 2020'!C$7+DATOS!D26</f>
        <v>38646.862123580358</v>
      </c>
      <c r="D27" s="30">
        <f>+C27*'Meta financiera 2020'!C$6/12</f>
        <v>96.617155308950885</v>
      </c>
      <c r="F27" s="2">
        <v>24</v>
      </c>
      <c r="G27" s="6">
        <f t="shared" si="0"/>
        <v>1000000</v>
      </c>
    </row>
    <row r="28" spans="1:7" x14ac:dyDescent="0.3">
      <c r="A28" s="59"/>
      <c r="B28" s="31">
        <v>26</v>
      </c>
      <c r="C28" s="20">
        <f>+C27+'Meta financiera 2020'!C$7+DATOS!D27</f>
        <v>40243.47927888931</v>
      </c>
      <c r="D28" s="27">
        <f>+C28*'Meta financiera 2020'!C$6/12</f>
        <v>100.60869819722326</v>
      </c>
      <c r="F28" s="2">
        <v>25</v>
      </c>
      <c r="G28" s="6">
        <f t="shared" si="0"/>
        <v>1000000</v>
      </c>
    </row>
    <row r="29" spans="1:7" x14ac:dyDescent="0.3">
      <c r="A29" s="59"/>
      <c r="B29" s="31">
        <v>27</v>
      </c>
      <c r="C29" s="20">
        <f>+C28+'Meta financiera 2020'!C$7+DATOS!D28</f>
        <v>41844.087977086536</v>
      </c>
      <c r="D29" s="27">
        <f>+C29*'Meta financiera 2020'!C$6/12</f>
        <v>104.61021994271634</v>
      </c>
      <c r="F29" s="2">
        <v>26</v>
      </c>
      <c r="G29" s="6">
        <f t="shared" si="0"/>
        <v>1000000</v>
      </c>
    </row>
    <row r="30" spans="1:7" x14ac:dyDescent="0.3">
      <c r="A30" s="59"/>
      <c r="B30" s="31">
        <v>28</v>
      </c>
      <c r="C30" s="20">
        <f>+C29+'Meta financiera 2020'!C$7+DATOS!D29</f>
        <v>43448.698197029255</v>
      </c>
      <c r="D30" s="27">
        <f>+C30*'Meta financiera 2020'!C$6/12</f>
        <v>108.62174549257314</v>
      </c>
      <c r="F30" s="2">
        <v>27</v>
      </c>
      <c r="G30" s="6">
        <f t="shared" si="0"/>
        <v>1000000</v>
      </c>
    </row>
    <row r="31" spans="1:7" x14ac:dyDescent="0.3">
      <c r="A31" s="59"/>
      <c r="B31" s="31">
        <v>29</v>
      </c>
      <c r="C31" s="20">
        <f>+C30+'Meta financiera 2020'!C$7+DATOS!D30</f>
        <v>45057.319942521826</v>
      </c>
      <c r="D31" s="27">
        <f>+C31*'Meta financiera 2020'!C$6/12</f>
        <v>112.64329985630457</v>
      </c>
      <c r="F31" s="2">
        <v>28</v>
      </c>
      <c r="G31" s="6">
        <f t="shared" si="0"/>
        <v>1000000</v>
      </c>
    </row>
    <row r="32" spans="1:7" x14ac:dyDescent="0.3">
      <c r="A32" s="59"/>
      <c r="B32" s="31">
        <v>30</v>
      </c>
      <c r="C32" s="20">
        <f>+C31+'Meta financiera 2020'!C$7+DATOS!D31</f>
        <v>46669.96324237813</v>
      </c>
      <c r="D32" s="27">
        <f>+C32*'Meta financiera 2020'!C$6/12</f>
        <v>116.67490810594531</v>
      </c>
      <c r="F32" s="2">
        <v>29</v>
      </c>
      <c r="G32" s="6">
        <f t="shared" si="0"/>
        <v>1000000</v>
      </c>
    </row>
    <row r="33" spans="1:7" x14ac:dyDescent="0.3">
      <c r="A33" s="59"/>
      <c r="B33" s="31">
        <v>31</v>
      </c>
      <c r="C33" s="20">
        <f>+C32+'Meta financiera 2020'!C$7+DATOS!D32</f>
        <v>48286.638150484076</v>
      </c>
      <c r="D33" s="27">
        <f>+C33*'Meta financiera 2020'!C$6/12</f>
        <v>120.71659537621019</v>
      </c>
      <c r="F33" s="2">
        <v>30</v>
      </c>
      <c r="G33" s="6">
        <f t="shared" si="0"/>
        <v>1000000</v>
      </c>
    </row>
    <row r="34" spans="1:7" x14ac:dyDescent="0.3">
      <c r="A34" s="59"/>
      <c r="B34" s="31">
        <v>32</v>
      </c>
      <c r="C34" s="20">
        <f>+C33+'Meta financiera 2020'!C$7+DATOS!D33</f>
        <v>49907.354745860284</v>
      </c>
      <c r="D34" s="27">
        <f>+C34*'Meta financiera 2020'!C$6/12</f>
        <v>124.76838686465071</v>
      </c>
      <c r="F34" s="2">
        <v>31</v>
      </c>
      <c r="G34" s="6">
        <f t="shared" si="0"/>
        <v>1000000</v>
      </c>
    </row>
    <row r="35" spans="1:7" x14ac:dyDescent="0.3">
      <c r="A35" s="59"/>
      <c r="B35" s="31">
        <v>33</v>
      </c>
      <c r="C35" s="20">
        <f>+C34+'Meta financiera 2020'!C$7+DATOS!D34</f>
        <v>51532.123132724933</v>
      </c>
      <c r="D35" s="27">
        <f>+C35*'Meta financiera 2020'!C$6/12</f>
        <v>128.83030783181232</v>
      </c>
      <c r="F35" s="2">
        <v>32</v>
      </c>
      <c r="G35" s="6">
        <f t="shared" si="0"/>
        <v>1000000</v>
      </c>
    </row>
    <row r="36" spans="1:7" x14ac:dyDescent="0.3">
      <c r="A36" s="59"/>
      <c r="B36" s="31">
        <v>34</v>
      </c>
      <c r="C36" s="20">
        <f>+C35+'Meta financiera 2020'!C$7+DATOS!D35</f>
        <v>53160.953440556747</v>
      </c>
      <c r="D36" s="27">
        <f>+C36*'Meta financiera 2020'!C$6/12</f>
        <v>132.90238360139185</v>
      </c>
      <c r="F36" s="2">
        <v>33</v>
      </c>
      <c r="G36" s="6">
        <f t="shared" si="0"/>
        <v>1000000</v>
      </c>
    </row>
    <row r="37" spans="1:7" x14ac:dyDescent="0.3">
      <c r="A37" s="59"/>
      <c r="B37" s="31">
        <v>35</v>
      </c>
      <c r="C37" s="20">
        <f>+C36+'Meta financiera 2020'!C$7+DATOS!D36</f>
        <v>54793.855824158141</v>
      </c>
      <c r="D37" s="27">
        <f>+C37*'Meta financiera 2020'!C$6/12</f>
        <v>136.98463956039535</v>
      </c>
      <c r="F37" s="2">
        <v>34</v>
      </c>
      <c r="G37" s="6">
        <f t="shared" si="0"/>
        <v>1000000</v>
      </c>
    </row>
    <row r="38" spans="1:7" ht="15" thickBot="1" x14ac:dyDescent="0.35">
      <c r="A38" s="59"/>
      <c r="B38" s="21">
        <v>36</v>
      </c>
      <c r="C38" s="22">
        <f>+C37+'Meta financiera 2020'!C$7+DATOS!D37</f>
        <v>56430.840463718538</v>
      </c>
      <c r="D38" s="28">
        <f>+C38*'Meta financiera 2020'!C$6/12</f>
        <v>141.07710115929635</v>
      </c>
      <c r="F38" s="2">
        <v>35</v>
      </c>
      <c r="G38" s="6">
        <f t="shared" si="0"/>
        <v>1000000</v>
      </c>
    </row>
    <row r="39" spans="1:7" ht="14.4" customHeight="1" x14ac:dyDescent="0.3">
      <c r="A39" s="59" t="s">
        <v>12</v>
      </c>
      <c r="B39" s="32">
        <v>37</v>
      </c>
      <c r="C39" s="23">
        <f>+C38+'Meta financiera 2020'!C$7+DATOS!D38</f>
        <v>58071.917564877833</v>
      </c>
      <c r="D39" s="30">
        <f>+C39*'Meta financiera 2020'!C$6/12</f>
        <v>145.17979391219458</v>
      </c>
      <c r="F39" s="2">
        <v>36</v>
      </c>
      <c r="G39" s="6">
        <f t="shared" si="0"/>
        <v>1000000</v>
      </c>
    </row>
    <row r="40" spans="1:7" x14ac:dyDescent="0.3">
      <c r="A40" s="59"/>
      <c r="B40" s="31">
        <v>38</v>
      </c>
      <c r="C40" s="20">
        <f>+C39+'Meta financiera 2020'!C$7+DATOS!D39</f>
        <v>59717.09735879003</v>
      </c>
      <c r="D40" s="27">
        <f>+C40*'Meta financiera 2020'!C$6/12</f>
        <v>149.29274339697506</v>
      </c>
      <c r="F40" s="2">
        <v>37</v>
      </c>
      <c r="G40" s="6">
        <f t="shared" si="0"/>
        <v>1000000</v>
      </c>
    </row>
    <row r="41" spans="1:7" x14ac:dyDescent="0.3">
      <c r="A41" s="59"/>
      <c r="B41" s="31">
        <v>39</v>
      </c>
      <c r="C41" s="20">
        <f>+C40+'Meta financiera 2020'!C$7+DATOS!D40</f>
        <v>61366.390102187004</v>
      </c>
      <c r="D41" s="27">
        <f>+C41*'Meta financiera 2020'!C$6/12</f>
        <v>153.41597525546749</v>
      </c>
      <c r="F41" s="2">
        <v>38</v>
      </c>
      <c r="G41" s="6">
        <f t="shared" si="0"/>
        <v>1000000</v>
      </c>
    </row>
    <row r="42" spans="1:7" x14ac:dyDescent="0.3">
      <c r="A42" s="59"/>
      <c r="B42" s="31">
        <v>40</v>
      </c>
      <c r="C42" s="20">
        <f>+C41+'Meta financiera 2020'!C$7+DATOS!D41</f>
        <v>63019.806077442474</v>
      </c>
      <c r="D42" s="27">
        <f>+C42*'Meta financiera 2020'!C$6/12</f>
        <v>157.5495151936062</v>
      </c>
      <c r="F42" s="2">
        <v>39</v>
      </c>
      <c r="G42" s="6">
        <f t="shared" si="0"/>
        <v>1000000</v>
      </c>
    </row>
    <row r="43" spans="1:7" x14ac:dyDescent="0.3">
      <c r="A43" s="59"/>
      <c r="B43" s="31">
        <v>41</v>
      </c>
      <c r="C43" s="20">
        <f>+C42+'Meta financiera 2020'!C$7+DATOS!D42</f>
        <v>64677.355592636079</v>
      </c>
      <c r="D43" s="27">
        <f>+C43*'Meta financiera 2020'!C$6/12</f>
        <v>161.69338898159018</v>
      </c>
      <c r="F43" s="2">
        <v>40</v>
      </c>
      <c r="G43" s="6">
        <f t="shared" si="0"/>
        <v>1000000</v>
      </c>
    </row>
    <row r="44" spans="1:7" x14ac:dyDescent="0.3">
      <c r="A44" s="59"/>
      <c r="B44" s="31">
        <v>42</v>
      </c>
      <c r="C44" s="20">
        <f>+C43+'Meta financiera 2020'!C$7+DATOS!D43</f>
        <v>66339.048981617656</v>
      </c>
      <c r="D44" s="27">
        <f>+C44*'Meta financiera 2020'!C$6/12</f>
        <v>165.84762245404414</v>
      </c>
      <c r="F44" s="2">
        <v>41</v>
      </c>
      <c r="G44" s="6">
        <f>+G43</f>
        <v>1000000</v>
      </c>
    </row>
    <row r="45" spans="1:7" x14ac:dyDescent="0.3">
      <c r="A45" s="59"/>
      <c r="B45" s="31">
        <v>43</v>
      </c>
      <c r="C45" s="20">
        <f>+C44+'Meta financiera 2020'!C$7+DATOS!D44</f>
        <v>68004.896604071706</v>
      </c>
      <c r="D45" s="27">
        <f>+C45*'Meta financiera 2020'!C$6/12</f>
        <v>170.01224151017925</v>
      </c>
    </row>
    <row r="46" spans="1:7" x14ac:dyDescent="0.3">
      <c r="A46" s="59"/>
      <c r="B46" s="31">
        <v>44</v>
      </c>
      <c r="C46" s="20">
        <f>+C45+'Meta financiera 2020'!C$7+DATOS!D45</f>
        <v>69674.908845581886</v>
      </c>
      <c r="D46" s="27">
        <f>+C46*'Meta financiera 2020'!C$6/12</f>
        <v>174.18727211395469</v>
      </c>
    </row>
    <row r="47" spans="1:7" x14ac:dyDescent="0.3">
      <c r="A47" s="59"/>
      <c r="B47" s="31">
        <v>45</v>
      </c>
      <c r="C47" s="20">
        <f>+C46+'Meta financiera 2020'!C$7+DATOS!D46</f>
        <v>71349.096117695837</v>
      </c>
      <c r="D47" s="27">
        <f>+C47*'Meta financiera 2020'!C$6/12</f>
        <v>178.37274029423961</v>
      </c>
    </row>
    <row r="48" spans="1:7" x14ac:dyDescent="0.3">
      <c r="A48" s="59"/>
      <c r="B48" s="31">
        <v>46</v>
      </c>
      <c r="C48" s="20">
        <f>+C47+'Meta financiera 2020'!C$7+DATOS!D47</f>
        <v>73027.468857990083</v>
      </c>
      <c r="D48" s="27">
        <f>+C48*'Meta financiera 2020'!C$6/12</f>
        <v>182.56867214497518</v>
      </c>
    </row>
    <row r="49" spans="1:4" x14ac:dyDescent="0.3">
      <c r="A49" s="59"/>
      <c r="B49" s="31">
        <v>47</v>
      </c>
      <c r="C49" s="20">
        <f>+C48+'Meta financiera 2020'!C$7+DATOS!D48</f>
        <v>74710.037530135058</v>
      </c>
      <c r="D49" s="27">
        <f>+C49*'Meta financiera 2020'!C$6/12</f>
        <v>186.77509382533765</v>
      </c>
    </row>
    <row r="50" spans="1:4" ht="15" thickBot="1" x14ac:dyDescent="0.35">
      <c r="A50" s="59"/>
      <c r="B50" s="21">
        <v>48</v>
      </c>
      <c r="C50" s="22">
        <f>+C49+'Meta financiera 2020'!C$7+DATOS!D49</f>
        <v>76396.812623960403</v>
      </c>
      <c r="D50" s="28">
        <f>+C50*'Meta financiera 2020'!C$6/12</f>
        <v>190.99203155990099</v>
      </c>
    </row>
    <row r="51" spans="1:4" ht="14.4" customHeight="1" x14ac:dyDescent="0.3">
      <c r="A51" s="59" t="s">
        <v>13</v>
      </c>
      <c r="B51" s="32">
        <v>49</v>
      </c>
      <c r="C51" s="23">
        <f>+C50+'Meta financiera 2020'!C$7+DATOS!D50</f>
        <v>78087.804655520304</v>
      </c>
      <c r="D51" s="30">
        <f>+C51*'Meta financiera 2020'!C$6/12</f>
        <v>195.21951163880075</v>
      </c>
    </row>
    <row r="52" spans="1:4" x14ac:dyDescent="0.3">
      <c r="A52" s="59"/>
      <c r="B52" s="31">
        <v>50</v>
      </c>
      <c r="C52" s="20">
        <f>+C51+'Meta financiera 2020'!C$7+DATOS!D51</f>
        <v>79783.024167159107</v>
      </c>
      <c r="D52" s="27">
        <f>+C52*'Meta financiera 2020'!C$6/12</f>
        <v>199.45756041789775</v>
      </c>
    </row>
    <row r="53" spans="1:4" x14ac:dyDescent="0.3">
      <c r="A53" s="59"/>
      <c r="B53" s="31">
        <v>51</v>
      </c>
      <c r="C53" s="20">
        <f>+C52+'Meta financiera 2020'!C$7+DATOS!D52</f>
        <v>81482.481727577004</v>
      </c>
      <c r="D53" s="27">
        <f>+C53*'Meta financiera 2020'!C$6/12</f>
        <v>203.7062043189425</v>
      </c>
    </row>
    <row r="54" spans="1:4" x14ac:dyDescent="0.3">
      <c r="A54" s="59"/>
      <c r="B54" s="31">
        <v>52</v>
      </c>
      <c r="C54" s="20">
        <f>+C53+'Meta financiera 2020'!C$7+DATOS!D53</f>
        <v>83186.18793189594</v>
      </c>
      <c r="D54" s="27">
        <f>+C54*'Meta financiera 2020'!C$6/12</f>
        <v>207.96546982973985</v>
      </c>
    </row>
    <row r="55" spans="1:4" x14ac:dyDescent="0.3">
      <c r="A55" s="59"/>
      <c r="B55" s="31">
        <v>53</v>
      </c>
      <c r="C55" s="20">
        <f>+C54+'Meta financiera 2020'!C$7+DATOS!D54</f>
        <v>84894.153401725678</v>
      </c>
      <c r="D55" s="27">
        <f>+C55*'Meta financiera 2020'!C$6/12</f>
        <v>212.2353835043142</v>
      </c>
    </row>
    <row r="56" spans="1:4" x14ac:dyDescent="0.3">
      <c r="A56" s="59"/>
      <c r="B56" s="31">
        <v>54</v>
      </c>
      <c r="C56" s="20">
        <f>+C55+'Meta financiera 2020'!C$7+DATOS!D55</f>
        <v>86606.388785229996</v>
      </c>
      <c r="D56" s="27">
        <f>+C56*'Meta financiera 2020'!C$6/12</f>
        <v>216.51597196307497</v>
      </c>
    </row>
    <row r="57" spans="1:4" x14ac:dyDescent="0.3">
      <c r="A57" s="59"/>
      <c r="B57" s="31">
        <v>55</v>
      </c>
      <c r="C57" s="20">
        <f>+C56+'Meta financiera 2020'!C$7+DATOS!D56</f>
        <v>88322.904757193071</v>
      </c>
      <c r="D57" s="27">
        <f>+C57*'Meta financiera 2020'!C$6/12</f>
        <v>220.80726189298267</v>
      </c>
    </row>
    <row r="58" spans="1:4" x14ac:dyDescent="0.3">
      <c r="A58" s="59"/>
      <c r="B58" s="31">
        <v>56</v>
      </c>
      <c r="C58" s="20">
        <f>+C57+'Meta financiera 2020'!C$7+DATOS!D57</f>
        <v>90043.712019086059</v>
      </c>
      <c r="D58" s="27">
        <f>+C58*'Meta financiera 2020'!C$6/12</f>
        <v>225.10928004771515</v>
      </c>
    </row>
    <row r="59" spans="1:4" x14ac:dyDescent="0.3">
      <c r="A59" s="59"/>
      <c r="B59" s="31">
        <v>57</v>
      </c>
      <c r="C59" s="20">
        <f>+C58+'Meta financiera 2020'!C$7+DATOS!D58</f>
        <v>91768.821299133779</v>
      </c>
      <c r="D59" s="27">
        <f>+C59*'Meta financiera 2020'!C$6/12</f>
        <v>229.42205324783444</v>
      </c>
    </row>
    <row r="60" spans="1:4" x14ac:dyDescent="0.3">
      <c r="A60" s="59"/>
      <c r="B60" s="31">
        <v>58</v>
      </c>
      <c r="C60" s="20">
        <f>+C59+'Meta financiera 2020'!C$7+DATOS!D59</f>
        <v>93498.243352381614</v>
      </c>
      <c r="D60" s="27">
        <f>+C60*'Meta financiera 2020'!C$6/12</f>
        <v>233.74560838095405</v>
      </c>
    </row>
    <row r="61" spans="1:4" x14ac:dyDescent="0.3">
      <c r="A61" s="59"/>
      <c r="B61" s="31">
        <v>59</v>
      </c>
      <c r="C61" s="20">
        <f>+C60+'Meta financiera 2020'!C$7+DATOS!D60</f>
        <v>95231.988960762566</v>
      </c>
      <c r="D61" s="27">
        <f>+C61*'Meta financiera 2020'!C$6/12</f>
        <v>238.07997240190639</v>
      </c>
    </row>
    <row r="62" spans="1:4" ht="15" thickBot="1" x14ac:dyDescent="0.35">
      <c r="A62" s="59"/>
      <c r="B62" s="21">
        <v>60</v>
      </c>
      <c r="C62" s="22">
        <f>+C61+'Meta financiera 2020'!C$7+DATOS!D61</f>
        <v>96970.068933164468</v>
      </c>
      <c r="D62" s="28">
        <f>+C62*'Meta financiera 2020'!C$6/12</f>
        <v>242.42517233291116</v>
      </c>
    </row>
    <row r="63" spans="1:4" ht="14.4" customHeight="1" x14ac:dyDescent="0.3">
      <c r="A63" s="59" t="s">
        <v>14</v>
      </c>
      <c r="B63" s="32">
        <v>61</v>
      </c>
      <c r="C63" s="23">
        <f>+C62+'Meta financiera 2020'!C$7+DATOS!D62</f>
        <v>98712.494105497375</v>
      </c>
      <c r="D63" s="30">
        <f>+C63*'Meta financiera 2020'!C$6/12</f>
        <v>246.78123526374341</v>
      </c>
    </row>
    <row r="64" spans="1:4" x14ac:dyDescent="0.3">
      <c r="A64" s="59"/>
      <c r="B64" s="31">
        <v>62</v>
      </c>
      <c r="C64" s="20">
        <f>+C63+'Meta financiera 2020'!C$7+DATOS!D63</f>
        <v>100459.27534076112</v>
      </c>
      <c r="D64" s="27">
        <f>+C64*'Meta financiera 2020'!C$6/12</f>
        <v>251.1481883519028</v>
      </c>
    </row>
    <row r="65" spans="1:4" x14ac:dyDescent="0.3">
      <c r="A65" s="59"/>
      <c r="B65" s="31">
        <v>63</v>
      </c>
      <c r="C65" s="20">
        <f>+C64+'Meta financiera 2020'!C$7+DATOS!D64</f>
        <v>102210.42352911302</v>
      </c>
      <c r="D65" s="27">
        <f>+C65*'Meta financiera 2020'!C$6/12</f>
        <v>255.52605882278252</v>
      </c>
    </row>
    <row r="66" spans="1:4" x14ac:dyDescent="0.3">
      <c r="A66" s="59"/>
      <c r="B66" s="31">
        <v>64</v>
      </c>
      <c r="C66" s="20">
        <f>+C65+'Meta financiera 2020'!C$7+DATOS!D65</f>
        <v>103965.9495879358</v>
      </c>
      <c r="D66" s="27">
        <f>+C66*'Meta financiera 2020'!C$6/12</f>
        <v>259.9148739698395</v>
      </c>
    </row>
    <row r="67" spans="1:4" x14ac:dyDescent="0.3">
      <c r="A67" s="59"/>
      <c r="B67" s="31">
        <v>65</v>
      </c>
      <c r="C67" s="20">
        <f>+C66+'Meta financiera 2020'!C$7+DATOS!D66</f>
        <v>105725.86446190564</v>
      </c>
      <c r="D67" s="27">
        <f>+C67*'Meta financiera 2020'!C$6/12</f>
        <v>264.31466115476411</v>
      </c>
    </row>
    <row r="68" spans="1:4" x14ac:dyDescent="0.3">
      <c r="A68" s="59"/>
      <c r="B68" s="31">
        <v>66</v>
      </c>
      <c r="C68" s="20">
        <f>+C67+'Meta financiera 2020'!C$7+DATOS!D67</f>
        <v>107490.17912306041</v>
      </c>
      <c r="D68" s="27">
        <f>+C68*'Meta financiera 2020'!C$6/12</f>
        <v>268.72544780765105</v>
      </c>
    </row>
    <row r="69" spans="1:4" x14ac:dyDescent="0.3">
      <c r="A69" s="59"/>
      <c r="B69" s="31">
        <v>67</v>
      </c>
      <c r="C69" s="20">
        <f>+C68+'Meta financiera 2020'!C$7+DATOS!D68</f>
        <v>109258.90457086806</v>
      </c>
      <c r="D69" s="27">
        <f>+C69*'Meta financiera 2020'!C$6/12</f>
        <v>273.14726142717012</v>
      </c>
    </row>
    <row r="70" spans="1:4" x14ac:dyDescent="0.3">
      <c r="A70" s="59"/>
      <c r="B70" s="31">
        <v>68</v>
      </c>
      <c r="C70" s="20">
        <f>+C69+'Meta financiera 2020'!C$7+DATOS!D69</f>
        <v>111032.05183229524</v>
      </c>
      <c r="D70" s="27">
        <f>+C70*'Meta financiera 2020'!C$6/12</f>
        <v>277.58012958073806</v>
      </c>
    </row>
    <row r="71" spans="1:4" x14ac:dyDescent="0.3">
      <c r="A71" s="59"/>
      <c r="B71" s="31">
        <v>69</v>
      </c>
      <c r="C71" s="20">
        <f>+C70+'Meta financiera 2020'!C$7+DATOS!D70</f>
        <v>112809.63196187597</v>
      </c>
      <c r="D71" s="27">
        <f>+C71*'Meta financiera 2020'!C$6/12</f>
        <v>282.02407990468993</v>
      </c>
    </row>
    <row r="72" spans="1:4" x14ac:dyDescent="0.3">
      <c r="A72" s="59"/>
      <c r="B72" s="31">
        <v>70</v>
      </c>
      <c r="C72" s="20">
        <f>+C71+'Meta financiera 2020'!C$7+DATOS!D71</f>
        <v>114591.65604178066</v>
      </c>
      <c r="D72" s="27">
        <f>+C72*'Meta financiera 2020'!C$6/12</f>
        <v>286.47914010445163</v>
      </c>
    </row>
    <row r="73" spans="1:4" x14ac:dyDescent="0.3">
      <c r="A73" s="59"/>
      <c r="B73" s="31">
        <v>71</v>
      </c>
      <c r="C73" s="20">
        <f>+C72+'Meta financiera 2020'!C$7+DATOS!D72</f>
        <v>116378.13518188511</v>
      </c>
      <c r="D73" s="27">
        <f>+C73*'Meta financiera 2020'!C$6/12</f>
        <v>290.94533795471278</v>
      </c>
    </row>
    <row r="74" spans="1:4" ht="15" thickBot="1" x14ac:dyDescent="0.35">
      <c r="A74" s="59"/>
      <c r="B74" s="21">
        <v>72</v>
      </c>
      <c r="C74" s="22">
        <f>+C73+'Meta financiera 2020'!C$7+DATOS!D73</f>
        <v>118169.08051983983</v>
      </c>
      <c r="D74" s="28">
        <f>+C74*'Meta financiera 2020'!C$6/12</f>
        <v>295.42270129959957</v>
      </c>
    </row>
    <row r="75" spans="1:4" ht="14.4" customHeight="1" x14ac:dyDescent="0.3">
      <c r="A75" s="59" t="s">
        <v>20</v>
      </c>
      <c r="B75" s="32">
        <v>73</v>
      </c>
      <c r="C75" s="23">
        <f>+C74+'Meta financiera 2020'!C$7+DATOS!D74</f>
        <v>119964.50322113943</v>
      </c>
      <c r="D75" s="30">
        <f>+C75*'Meta financiera 2020'!C$6/12</f>
        <v>299.91125805284855</v>
      </c>
    </row>
    <row r="76" spans="1:4" x14ac:dyDescent="0.3">
      <c r="A76" s="59"/>
      <c r="B76" s="31">
        <v>74</v>
      </c>
      <c r="C76" s="20">
        <f>+C75+'Meta financiera 2020'!C$7+DATOS!D75</f>
        <v>121764.41447919227</v>
      </c>
      <c r="D76" s="27">
        <f>+C76*'Meta financiera 2020'!C$6/12</f>
        <v>304.41103619798065</v>
      </c>
    </row>
    <row r="77" spans="1:4" x14ac:dyDescent="0.3">
      <c r="A77" s="59"/>
      <c r="B77" s="31">
        <v>75</v>
      </c>
      <c r="C77" s="20">
        <f>+C76+'Meta financiera 2020'!C$7+DATOS!D76</f>
        <v>123568.82551539026</v>
      </c>
      <c r="D77" s="27">
        <f>+C77*'Meta financiera 2020'!C$6/12</f>
        <v>308.92206378847567</v>
      </c>
    </row>
    <row r="78" spans="1:4" x14ac:dyDescent="0.3">
      <c r="A78" s="59"/>
      <c r="B78" s="31">
        <v>76</v>
      </c>
      <c r="C78" s="20">
        <f>+C77+'Meta financiera 2020'!C$7+DATOS!D77</f>
        <v>125377.74757917873</v>
      </c>
      <c r="D78" s="27">
        <f>+C78*'Meta financiera 2020'!C$6/12</f>
        <v>313.44436894794683</v>
      </c>
    </row>
    <row r="79" spans="1:4" x14ac:dyDescent="0.3">
      <c r="A79" s="59"/>
      <c r="B79" s="31">
        <v>77</v>
      </c>
      <c r="C79" s="20">
        <f>+C78+'Meta financiera 2020'!C$7+DATOS!D78</f>
        <v>127191.19194812668</v>
      </c>
      <c r="D79" s="27">
        <f>+C79*'Meta financiera 2020'!C$6/12</f>
        <v>317.97797987031669</v>
      </c>
    </row>
    <row r="80" spans="1:4" x14ac:dyDescent="0.3">
      <c r="A80" s="59"/>
      <c r="B80" s="31">
        <v>78</v>
      </c>
      <c r="C80" s="20">
        <f>+C79+'Meta financiera 2020'!C$7+DATOS!D79</f>
        <v>129009.16992799701</v>
      </c>
      <c r="D80" s="27">
        <f>+C80*'Meta financiera 2020'!C$6/12</f>
        <v>322.52292481999251</v>
      </c>
    </row>
    <row r="81" spans="1:4" x14ac:dyDescent="0.3">
      <c r="A81" s="59"/>
      <c r="B81" s="31">
        <v>79</v>
      </c>
      <c r="C81" s="20">
        <f>+C80+'Meta financiera 2020'!C$7+DATOS!D80</f>
        <v>130831.692852817</v>
      </c>
      <c r="D81" s="27">
        <f>+C81*'Meta financiera 2020'!C$6/12</f>
        <v>327.07923213204248</v>
      </c>
    </row>
    <row r="82" spans="1:4" x14ac:dyDescent="0.3">
      <c r="A82" s="59"/>
      <c r="B82" s="31">
        <v>80</v>
      </c>
      <c r="C82" s="20">
        <f>+C81+'Meta financiera 2020'!C$7+DATOS!D81</f>
        <v>132658.77208494904</v>
      </c>
      <c r="D82" s="27">
        <f>+C82*'Meta financiera 2020'!C$6/12</f>
        <v>331.64693021237258</v>
      </c>
    </row>
    <row r="83" spans="1:4" x14ac:dyDescent="0.3">
      <c r="A83" s="59"/>
      <c r="B83" s="31">
        <v>81</v>
      </c>
      <c r="C83" s="20">
        <f>+C82+'Meta financiera 2020'!C$7+DATOS!D82</f>
        <v>134490.4190151614</v>
      </c>
      <c r="D83" s="27">
        <f>+C83*'Meta financiera 2020'!C$6/12</f>
        <v>336.22604753790353</v>
      </c>
    </row>
    <row r="84" spans="1:4" x14ac:dyDescent="0.3">
      <c r="A84" s="59"/>
      <c r="B84" s="31">
        <v>82</v>
      </c>
      <c r="C84" s="20">
        <f>+C83+'Meta financiera 2020'!C$7+DATOS!D83</f>
        <v>136326.6450626993</v>
      </c>
      <c r="D84" s="27">
        <f>+C84*'Meta financiera 2020'!C$6/12</f>
        <v>340.81661265674825</v>
      </c>
    </row>
    <row r="85" spans="1:4" x14ac:dyDescent="0.3">
      <c r="A85" s="59"/>
      <c r="B85" s="31">
        <v>83</v>
      </c>
      <c r="C85" s="20">
        <f>+C84+'Meta financiera 2020'!C$7+DATOS!D84</f>
        <v>138167.46167535605</v>
      </c>
      <c r="D85" s="27">
        <f>+C85*'Meta financiera 2020'!C$6/12</f>
        <v>345.41865418839012</v>
      </c>
    </row>
    <row r="86" spans="1:4" ht="15" thickBot="1" x14ac:dyDescent="0.35">
      <c r="A86" s="59"/>
      <c r="B86" s="21">
        <v>84</v>
      </c>
      <c r="C86" s="22">
        <f>+C85+'Meta financiera 2020'!C$7+DATOS!D85</f>
        <v>140012.88032954445</v>
      </c>
      <c r="D86" s="28">
        <f>+C86*'Meta financiera 2020'!C$6/12</f>
        <v>350.0322008238611</v>
      </c>
    </row>
    <row r="87" spans="1:4" ht="14.4" customHeight="1" x14ac:dyDescent="0.3">
      <c r="A87" s="59" t="s">
        <v>21</v>
      </c>
      <c r="B87" s="32">
        <v>85</v>
      </c>
      <c r="C87" s="23">
        <f>+C86+'Meta financiera 2020'!C$7+DATOS!D86</f>
        <v>141862.91253036831</v>
      </c>
      <c r="D87" s="30">
        <f>+C87*'Meta financiera 2020'!C$6/12</f>
        <v>354.65728132592079</v>
      </c>
    </row>
    <row r="88" spans="1:4" x14ac:dyDescent="0.3">
      <c r="A88" s="59"/>
      <c r="B88" s="31">
        <v>86</v>
      </c>
      <c r="C88" s="20">
        <f>+C87+'Meta financiera 2020'!C$7+DATOS!D87</f>
        <v>143717.56981169424</v>
      </c>
      <c r="D88" s="27">
        <f>+C88*'Meta financiera 2020'!C$6/12</f>
        <v>359.29392452923554</v>
      </c>
    </row>
    <row r="89" spans="1:4" x14ac:dyDescent="0.3">
      <c r="A89" s="59"/>
      <c r="B89" s="31">
        <v>87</v>
      </c>
      <c r="C89" s="20">
        <f>+C88+'Meta financiera 2020'!C$7+DATOS!D88</f>
        <v>145576.86373622346</v>
      </c>
      <c r="D89" s="27">
        <f>+C89*'Meta financiera 2020'!C$6/12</f>
        <v>363.94215934055865</v>
      </c>
    </row>
    <row r="90" spans="1:4" x14ac:dyDescent="0.3">
      <c r="A90" s="59"/>
      <c r="B90" s="31">
        <v>88</v>
      </c>
      <c r="C90" s="20">
        <f>+C89+'Meta financiera 2020'!C$7+DATOS!D89</f>
        <v>147440.80589556403</v>
      </c>
      <c r="D90" s="27">
        <f>+C90*'Meta financiera 2020'!C$6/12</f>
        <v>368.6020147389101</v>
      </c>
    </row>
    <row r="91" spans="1:4" x14ac:dyDescent="0.3">
      <c r="A91" s="59"/>
      <c r="B91" s="31">
        <v>89</v>
      </c>
      <c r="C91" s="20">
        <f>+C90+'Meta financiera 2020'!C$7+DATOS!D90</f>
        <v>149309.40791030295</v>
      </c>
      <c r="D91" s="27">
        <f>+C91*'Meta financiera 2020'!C$6/12</f>
        <v>373.27351977575739</v>
      </c>
    </row>
    <row r="92" spans="1:4" x14ac:dyDescent="0.3">
      <c r="A92" s="59"/>
      <c r="B92" s="31">
        <v>90</v>
      </c>
      <c r="C92" s="20">
        <f>+C91+'Meta financiera 2020'!C$7+DATOS!D91</f>
        <v>151182.68143007869</v>
      </c>
      <c r="D92" s="27">
        <f>+C92*'Meta financiera 2020'!C$6/12</f>
        <v>377.95670357519674</v>
      </c>
    </row>
    <row r="93" spans="1:4" x14ac:dyDescent="0.3">
      <c r="A93" s="59"/>
      <c r="B93" s="31">
        <v>91</v>
      </c>
      <c r="C93" s="20">
        <f>+C92+'Meta financiera 2020'!C$7+DATOS!D92</f>
        <v>153060.63813365388</v>
      </c>
      <c r="D93" s="27">
        <f>+C93*'Meta financiera 2020'!C$6/12</f>
        <v>382.6515953341347</v>
      </c>
    </row>
    <row r="94" spans="1:4" x14ac:dyDescent="0.3">
      <c r="A94" s="59"/>
      <c r="B94" s="31">
        <v>92</v>
      </c>
      <c r="C94" s="20">
        <f>+C93+'Meta financiera 2020'!C$7+DATOS!D93</f>
        <v>154943.28972898802</v>
      </c>
      <c r="D94" s="27">
        <f>+C94*'Meta financiera 2020'!C$6/12</f>
        <v>387.35822432247005</v>
      </c>
    </row>
    <row r="95" spans="1:4" x14ac:dyDescent="0.3">
      <c r="A95" s="59"/>
      <c r="B95" s="31">
        <v>93</v>
      </c>
      <c r="C95" s="20">
        <f>+C94+'Meta financiera 2020'!C$7+DATOS!D94</f>
        <v>156830.64795331049</v>
      </c>
      <c r="D95" s="27">
        <f>+C95*'Meta financiera 2020'!C$6/12</f>
        <v>392.07661988327618</v>
      </c>
    </row>
    <row r="96" spans="1:4" x14ac:dyDescent="0.3">
      <c r="A96" s="59"/>
      <c r="B96" s="31">
        <v>94</v>
      </c>
      <c r="C96" s="20">
        <f>+C95+'Meta financiera 2020'!C$7+DATOS!D95</f>
        <v>158722.72457319376</v>
      </c>
      <c r="D96" s="27">
        <f>+C96*'Meta financiera 2020'!C$6/12</f>
        <v>396.80681143298438</v>
      </c>
    </row>
    <row r="97" spans="1:4" x14ac:dyDescent="0.3">
      <c r="A97" s="59"/>
      <c r="B97" s="31">
        <v>95</v>
      </c>
      <c r="C97" s="20">
        <f>+C96+'Meta financiera 2020'!C$7+DATOS!D96</f>
        <v>160619.53138462675</v>
      </c>
      <c r="D97" s="27">
        <f>+C97*'Meta financiera 2020'!C$6/12</f>
        <v>401.54882846156687</v>
      </c>
    </row>
    <row r="98" spans="1:4" ht="15" thickBot="1" x14ac:dyDescent="0.35">
      <c r="A98" s="59"/>
      <c r="B98" s="21">
        <v>96</v>
      </c>
      <c r="C98" s="22">
        <f>+C97+'Meta financiera 2020'!C$7+DATOS!D97</f>
        <v>162521.08021308831</v>
      </c>
      <c r="D98" s="28">
        <f>+C98*'Meta financiera 2020'!C$6/12</f>
        <v>406.30270053272079</v>
      </c>
    </row>
    <row r="99" spans="1:4" ht="14.4" customHeight="1" x14ac:dyDescent="0.3">
      <c r="A99" s="59" t="s">
        <v>22</v>
      </c>
      <c r="B99" s="32">
        <v>97</v>
      </c>
      <c r="C99" s="23">
        <f>+C98+'Meta financiera 2020'!C$7+DATOS!D98</f>
        <v>164427.38291362103</v>
      </c>
      <c r="D99" s="30">
        <f>+C99*'Meta financiera 2020'!C$6/12</f>
        <v>411.06845728405256</v>
      </c>
    </row>
    <row r="100" spans="1:4" x14ac:dyDescent="0.3">
      <c r="A100" s="59"/>
      <c r="B100" s="31">
        <v>98</v>
      </c>
      <c r="C100" s="20">
        <f>+C99+'Meta financiera 2020'!C$7+DATOS!D99</f>
        <v>166338.45137090507</v>
      </c>
      <c r="D100" s="27">
        <f>+C100*'Meta financiera 2020'!C$6/12</f>
        <v>415.84612842726261</v>
      </c>
    </row>
    <row r="101" spans="1:4" x14ac:dyDescent="0.3">
      <c r="A101" s="59"/>
      <c r="B101" s="31">
        <v>99</v>
      </c>
      <c r="C101" s="20">
        <f>+C100+'Meta financiera 2020'!C$7+DATOS!D100</f>
        <v>168254.29749933232</v>
      </c>
      <c r="D101" s="27">
        <f>+C101*'Meta financiera 2020'!C$6/12</f>
        <v>420.63574374833075</v>
      </c>
    </row>
    <row r="102" spans="1:4" x14ac:dyDescent="0.3">
      <c r="A102" s="59"/>
      <c r="B102" s="31">
        <v>100</v>
      </c>
      <c r="C102" s="20">
        <f>+C101+'Meta financiera 2020'!C$7+DATOS!D101</f>
        <v>170174.93324308065</v>
      </c>
      <c r="D102" s="27">
        <f>+C102*'Meta financiera 2020'!C$6/12</f>
        <v>425.43733310770159</v>
      </c>
    </row>
    <row r="103" spans="1:4" x14ac:dyDescent="0.3">
      <c r="A103" s="59"/>
      <c r="B103" s="31">
        <v>101</v>
      </c>
      <c r="C103" s="20">
        <f>+C102+'Meta financiera 2020'!C$7+DATOS!D102</f>
        <v>172100.37057618835</v>
      </c>
      <c r="D103" s="27">
        <f>+C103*'Meta financiera 2020'!C$6/12</f>
        <v>430.25092644047089</v>
      </c>
    </row>
    <row r="104" spans="1:4" x14ac:dyDescent="0.3">
      <c r="A104" s="59"/>
      <c r="B104" s="31">
        <v>102</v>
      </c>
      <c r="C104" s="20">
        <f>+C103+'Meta financiera 2020'!C$7+DATOS!D103</f>
        <v>174030.62150262881</v>
      </c>
      <c r="D104" s="27">
        <f>+C104*'Meta financiera 2020'!C$6/12</f>
        <v>435.07655375657197</v>
      </c>
    </row>
    <row r="105" spans="1:4" x14ac:dyDescent="0.3">
      <c r="A105" s="59"/>
      <c r="B105" s="31">
        <v>103</v>
      </c>
      <c r="C105" s="20">
        <f>+C104+'Meta financiera 2020'!C$7+DATOS!D104</f>
        <v>175965.69805638539</v>
      </c>
      <c r="D105" s="27">
        <f>+C105*'Meta financiera 2020'!C$6/12</f>
        <v>439.91424514096343</v>
      </c>
    </row>
    <row r="106" spans="1:4" x14ac:dyDescent="0.3">
      <c r="A106" s="59"/>
      <c r="B106" s="31">
        <v>104</v>
      </c>
      <c r="C106" s="20">
        <f>+C105+'Meta financiera 2020'!C$7+DATOS!D105</f>
        <v>177905.61230152636</v>
      </c>
      <c r="D106" s="27">
        <f>+C106*'Meta financiera 2020'!C$6/12</f>
        <v>444.76403075381586</v>
      </c>
    </row>
    <row r="107" spans="1:4" x14ac:dyDescent="0.3">
      <c r="A107" s="59"/>
      <c r="B107" s="31">
        <v>105</v>
      </c>
      <c r="C107" s="20">
        <f>+C106+'Meta financiera 2020'!C$7+DATOS!D106</f>
        <v>179850.37633228017</v>
      </c>
      <c r="D107" s="27">
        <f>+C107*'Meta financiera 2020'!C$6/12</f>
        <v>449.62594083070036</v>
      </c>
    </row>
    <row r="108" spans="1:4" x14ac:dyDescent="0.3">
      <c r="A108" s="59"/>
      <c r="B108" s="31">
        <v>106</v>
      </c>
      <c r="C108" s="20">
        <f>+C107+'Meta financiera 2020'!C$7+DATOS!D107</f>
        <v>181800.00227311088</v>
      </c>
      <c r="D108" s="27">
        <f>+C108*'Meta financiera 2020'!C$6/12</f>
        <v>454.50000568277716</v>
      </c>
    </row>
    <row r="109" spans="1:4" x14ac:dyDescent="0.3">
      <c r="A109" s="59"/>
      <c r="B109" s="31">
        <v>107</v>
      </c>
      <c r="C109" s="20">
        <f>+C108+'Meta financiera 2020'!C$7+DATOS!D108</f>
        <v>183754.50227879366</v>
      </c>
      <c r="D109" s="27">
        <f>+C109*'Meta financiera 2020'!C$6/12</f>
        <v>459.38625569698411</v>
      </c>
    </row>
    <row r="110" spans="1:4" ht="15" thickBot="1" x14ac:dyDescent="0.35">
      <c r="A110" s="59"/>
      <c r="B110" s="21">
        <v>108</v>
      </c>
      <c r="C110" s="22">
        <f>+C109+'Meta financiera 2020'!C$7+DATOS!D109</f>
        <v>185713.88853449066</v>
      </c>
      <c r="D110" s="28">
        <f>+C110*'Meta financiera 2020'!C$6/12</f>
        <v>464.2847213362266</v>
      </c>
    </row>
    <row r="111" spans="1:4" ht="14.4" customHeight="1" x14ac:dyDescent="0.3">
      <c r="A111" s="59" t="s">
        <v>23</v>
      </c>
      <c r="B111" s="32">
        <v>109</v>
      </c>
      <c r="C111" s="23">
        <f>+C110+'Meta financiera 2020'!C$7+DATOS!D110</f>
        <v>187678.1732558269</v>
      </c>
      <c r="D111" s="30">
        <f>+C111*'Meta financiera 2020'!C$6/12</f>
        <v>469.19543313956723</v>
      </c>
    </row>
    <row r="112" spans="1:4" x14ac:dyDescent="0.3">
      <c r="A112" s="59"/>
      <c r="B112" s="31">
        <v>110</v>
      </c>
      <c r="C112" s="20">
        <f>+C111+'Meta financiera 2020'!C$7+DATOS!D111</f>
        <v>189647.36868896647</v>
      </c>
      <c r="D112" s="27">
        <f>+C112*'Meta financiera 2020'!C$6/12</f>
        <v>474.11842172241614</v>
      </c>
    </row>
    <row r="113" spans="1:4" x14ac:dyDescent="0.3">
      <c r="A113" s="59"/>
      <c r="B113" s="31">
        <v>111</v>
      </c>
      <c r="C113" s="20">
        <f>+C112+'Meta financiera 2020'!C$7+DATOS!D112</f>
        <v>191621.48711068887</v>
      </c>
      <c r="D113" s="27">
        <f>+C113*'Meta financiera 2020'!C$6/12</f>
        <v>479.05371777672218</v>
      </c>
    </row>
    <row r="114" spans="1:4" x14ac:dyDescent="0.3">
      <c r="A114" s="59"/>
      <c r="B114" s="31">
        <v>112</v>
      </c>
      <c r="C114" s="20">
        <f>+C113+'Meta financiera 2020'!C$7+DATOS!D113</f>
        <v>193600.5408284656</v>
      </c>
      <c r="D114" s="27">
        <f>+C114*'Meta financiera 2020'!C$6/12</f>
        <v>484.00135207116404</v>
      </c>
    </row>
    <row r="115" spans="1:4" x14ac:dyDescent="0.3">
      <c r="A115" s="59"/>
      <c r="B115" s="31">
        <v>113</v>
      </c>
      <c r="C115" s="20">
        <f>+C114+'Meta financiera 2020'!C$7+DATOS!D114</f>
        <v>195584.54218053675</v>
      </c>
      <c r="D115" s="27">
        <f>+C115*'Meta financiera 2020'!C$6/12</f>
        <v>488.96135545134189</v>
      </c>
    </row>
    <row r="116" spans="1:4" x14ac:dyDescent="0.3">
      <c r="A116" s="59"/>
      <c r="B116" s="31">
        <v>114</v>
      </c>
      <c r="C116" s="20">
        <f>+C115+'Meta financiera 2020'!C$7+DATOS!D115</f>
        <v>197573.5035359881</v>
      </c>
      <c r="D116" s="27">
        <f>+C116*'Meta financiera 2020'!C$6/12</f>
        <v>493.93375883997027</v>
      </c>
    </row>
    <row r="117" spans="1:4" x14ac:dyDescent="0.3">
      <c r="A117" s="59"/>
      <c r="B117" s="31">
        <v>115</v>
      </c>
      <c r="C117" s="20">
        <f>+C116+'Meta financiera 2020'!C$7+DATOS!D116</f>
        <v>199567.43729482807</v>
      </c>
      <c r="D117" s="27">
        <f>+C117*'Meta financiera 2020'!C$6/12</f>
        <v>498.91859323707013</v>
      </c>
    </row>
    <row r="118" spans="1:4" x14ac:dyDescent="0.3">
      <c r="A118" s="59"/>
      <c r="B118" s="31">
        <v>116</v>
      </c>
      <c r="C118" s="20">
        <f>+C117+'Meta financiera 2020'!C$7+DATOS!D117</f>
        <v>201566.35588806513</v>
      </c>
      <c r="D118" s="27">
        <f>+C118*'Meta financiera 2020'!C$6/12</f>
        <v>503.9158897201628</v>
      </c>
    </row>
    <row r="119" spans="1:4" x14ac:dyDescent="0.3">
      <c r="A119" s="59"/>
      <c r="B119" s="31">
        <v>117</v>
      </c>
      <c r="C119" s="20">
        <f>+C118+'Meta financiera 2020'!C$7+DATOS!D118</f>
        <v>203570.2717777853</v>
      </c>
      <c r="D119" s="27">
        <f>+C119*'Meta financiera 2020'!C$6/12</f>
        <v>508.92567944446319</v>
      </c>
    </row>
    <row r="120" spans="1:4" x14ac:dyDescent="0.3">
      <c r="A120" s="59"/>
      <c r="B120" s="31">
        <v>118</v>
      </c>
      <c r="C120" s="20">
        <f>+C119+'Meta financiera 2020'!C$7+DATOS!D119</f>
        <v>205579.19745722975</v>
      </c>
      <c r="D120" s="27">
        <f>+C120*'Meta financiera 2020'!C$6/12</f>
        <v>513.94799364307437</v>
      </c>
    </row>
    <row r="121" spans="1:4" x14ac:dyDescent="0.3">
      <c r="A121" s="59"/>
      <c r="B121" s="31">
        <v>119</v>
      </c>
      <c r="C121" s="20">
        <f>+C120+'Meta financiera 2020'!C$7+DATOS!D120</f>
        <v>207593.14545087283</v>
      </c>
      <c r="D121" s="27">
        <f>+C121*'Meta financiera 2020'!C$6/12</f>
        <v>518.98286362718204</v>
      </c>
    </row>
    <row r="122" spans="1:4" ht="15" thickBot="1" x14ac:dyDescent="0.35">
      <c r="A122" s="59"/>
      <c r="B122" s="21">
        <v>120</v>
      </c>
      <c r="C122" s="22">
        <f>+C121+'Meta financiera 2020'!C$7+DATOS!D121</f>
        <v>209612.12831450001</v>
      </c>
      <c r="D122" s="28">
        <f>+C122*'Meta financiera 2020'!C$6/12</f>
        <v>524.03032078624994</v>
      </c>
    </row>
    <row r="123" spans="1:4" ht="14.4" customHeight="1" x14ac:dyDescent="0.3">
      <c r="A123" s="59" t="s">
        <v>24</v>
      </c>
      <c r="B123" s="32">
        <v>121</v>
      </c>
      <c r="C123" s="23">
        <f>+C122+'Meta financiera 2020'!C$7+DATOS!D122</f>
        <v>211636.15863528627</v>
      </c>
      <c r="D123" s="30">
        <f>+C123*'Meta financiera 2020'!C$6/12</f>
        <v>529.09039658821564</v>
      </c>
    </row>
    <row r="124" spans="1:4" x14ac:dyDescent="0.3">
      <c r="A124" s="59"/>
      <c r="B124" s="31">
        <v>122</v>
      </c>
      <c r="C124" s="20">
        <f>+C123+'Meta financiera 2020'!C$7+DATOS!D123</f>
        <v>213665.24903187447</v>
      </c>
      <c r="D124" s="27">
        <f>+C124*'Meta financiera 2020'!C$6/12</f>
        <v>534.16312257968616</v>
      </c>
    </row>
    <row r="125" spans="1:4" x14ac:dyDescent="0.3">
      <c r="A125" s="59"/>
      <c r="B125" s="31">
        <v>123</v>
      </c>
      <c r="C125" s="20">
        <f>+C124+'Meta financiera 2020'!C$7+DATOS!D124</f>
        <v>215699.41215445416</v>
      </c>
      <c r="D125" s="27">
        <f>+C125*'Meta financiera 2020'!C$6/12</f>
        <v>539.24853038613537</v>
      </c>
    </row>
    <row r="126" spans="1:4" x14ac:dyDescent="0.3">
      <c r="A126" s="59"/>
      <c r="B126" s="31">
        <v>124</v>
      </c>
      <c r="C126" s="20">
        <f>+C125+'Meta financiera 2020'!C$7+DATOS!D125</f>
        <v>217738.66068484029</v>
      </c>
      <c r="D126" s="27">
        <f>+C126*'Meta financiera 2020'!C$6/12</f>
        <v>544.34665171210065</v>
      </c>
    </row>
    <row r="127" spans="1:4" x14ac:dyDescent="0.3">
      <c r="A127" s="59"/>
      <c r="B127" s="31">
        <v>125</v>
      </c>
      <c r="C127" s="20">
        <f>+C126+'Meta financiera 2020'!C$7+DATOS!D126</f>
        <v>219783.0073365524</v>
      </c>
      <c r="D127" s="27">
        <f>+C127*'Meta financiera 2020'!C$6/12</f>
        <v>549.45751834138093</v>
      </c>
    </row>
    <row r="128" spans="1:4" x14ac:dyDescent="0.3">
      <c r="A128" s="59"/>
      <c r="B128" s="31">
        <v>126</v>
      </c>
      <c r="C128" s="20">
        <f>+C127+'Meta financiera 2020'!C$7+DATOS!D127</f>
        <v>221832.46485489377</v>
      </c>
      <c r="D128" s="27">
        <f>+C128*'Meta financiera 2020'!C$6/12</f>
        <v>554.5811621372344</v>
      </c>
    </row>
    <row r="129" spans="1:4" x14ac:dyDescent="0.3">
      <c r="A129" s="59"/>
      <c r="B129" s="31">
        <v>127</v>
      </c>
      <c r="C129" s="20">
        <f>+C128+'Meta financiera 2020'!C$7+DATOS!D128</f>
        <v>223887.04601703101</v>
      </c>
      <c r="D129" s="27">
        <f>+C129*'Meta financiera 2020'!C$6/12</f>
        <v>559.71761504257745</v>
      </c>
    </row>
    <row r="130" spans="1:4" x14ac:dyDescent="0.3">
      <c r="A130" s="59"/>
      <c r="B130" s="31">
        <v>128</v>
      </c>
      <c r="C130" s="20">
        <f>+C129+'Meta financiera 2020'!C$7+DATOS!D129</f>
        <v>225946.76363207359</v>
      </c>
      <c r="D130" s="27">
        <f>+C130*'Meta financiera 2020'!C$6/12</f>
        <v>564.86690908018397</v>
      </c>
    </row>
    <row r="131" spans="1:4" x14ac:dyDescent="0.3">
      <c r="A131" s="59"/>
      <c r="B131" s="31">
        <v>129</v>
      </c>
      <c r="C131" s="20">
        <f>+C130+'Meta financiera 2020'!C$7+DATOS!D130</f>
        <v>228011.63054115378</v>
      </c>
      <c r="D131" s="27">
        <f>+C131*'Meta financiera 2020'!C$6/12</f>
        <v>570.02907635288443</v>
      </c>
    </row>
    <row r="132" spans="1:4" x14ac:dyDescent="0.3">
      <c r="A132" s="59"/>
      <c r="B132" s="31">
        <v>130</v>
      </c>
      <c r="C132" s="20">
        <f>+C131+'Meta financiera 2020'!C$7+DATOS!D131</f>
        <v>230081.65961750667</v>
      </c>
      <c r="D132" s="27">
        <f>+C132*'Meta financiera 2020'!C$6/12</f>
        <v>575.20414904376662</v>
      </c>
    </row>
    <row r="133" spans="1:4" x14ac:dyDescent="0.3">
      <c r="A133" s="59"/>
      <c r="B133" s="31">
        <v>131</v>
      </c>
      <c r="C133" s="20">
        <f>+C132+'Meta financiera 2020'!C$7+DATOS!D132</f>
        <v>232156.86376655044</v>
      </c>
      <c r="D133" s="27">
        <f>+C133*'Meta financiera 2020'!C$6/12</f>
        <v>580.3921594163761</v>
      </c>
    </row>
    <row r="134" spans="1:4" ht="15" thickBot="1" x14ac:dyDescent="0.35">
      <c r="A134" s="59"/>
      <c r="B134" s="21">
        <v>132</v>
      </c>
      <c r="C134" s="22">
        <f>+C133+'Meta financiera 2020'!C$7+DATOS!D133</f>
        <v>234237.25592596681</v>
      </c>
      <c r="D134" s="28">
        <f>+C134*'Meta financiera 2020'!C$6/12</f>
        <v>585.59313981491698</v>
      </c>
    </row>
    <row r="135" spans="1:4" ht="14.4" customHeight="1" x14ac:dyDescent="0.3">
      <c r="A135" s="59" t="s">
        <v>25</v>
      </c>
      <c r="B135" s="32">
        <v>133</v>
      </c>
      <c r="C135" s="23">
        <f>+C134+'Meta financiera 2020'!C$7+DATOS!D134</f>
        <v>236322.84906578172</v>
      </c>
      <c r="D135" s="30">
        <f>+C135*'Meta financiera 2020'!C$6/12</f>
        <v>590.80712266445425</v>
      </c>
    </row>
    <row r="136" spans="1:4" x14ac:dyDescent="0.3">
      <c r="A136" s="59"/>
      <c r="B136" s="31">
        <v>134</v>
      </c>
      <c r="C136" s="20">
        <f>+C135+'Meta financiera 2020'!C$7+DATOS!D135</f>
        <v>238413.65618844618</v>
      </c>
      <c r="D136" s="27">
        <f>+C136*'Meta financiera 2020'!C$6/12</f>
        <v>596.03414047111539</v>
      </c>
    </row>
    <row r="137" spans="1:4" x14ac:dyDescent="0.3">
      <c r="A137" s="59"/>
      <c r="B137" s="31">
        <v>135</v>
      </c>
      <c r="C137" s="20">
        <f>+C136+'Meta financiera 2020'!C$7+DATOS!D136</f>
        <v>240509.69032891729</v>
      </c>
      <c r="D137" s="27">
        <f>+C137*'Meta financiera 2020'!C$6/12</f>
        <v>601.27422582229326</v>
      </c>
    </row>
    <row r="138" spans="1:4" x14ac:dyDescent="0.3">
      <c r="A138" s="59"/>
      <c r="B138" s="31">
        <v>136</v>
      </c>
      <c r="C138" s="20">
        <f>+C137+'Meta financiera 2020'!C$7+DATOS!D137</f>
        <v>242610.96455473959</v>
      </c>
      <c r="D138" s="27">
        <f>+C138*'Meta financiera 2020'!C$6/12</f>
        <v>606.52741138684894</v>
      </c>
    </row>
    <row r="139" spans="1:4" x14ac:dyDescent="0.3">
      <c r="A139" s="59"/>
      <c r="B139" s="31">
        <v>137</v>
      </c>
      <c r="C139" s="20">
        <f>+C138+'Meta financiera 2020'!C$7+DATOS!D138</f>
        <v>244717.49196612643</v>
      </c>
      <c r="D139" s="27">
        <f>+C139*'Meta financiera 2020'!C$6/12</f>
        <v>611.79372991531602</v>
      </c>
    </row>
    <row r="140" spans="1:4" x14ac:dyDescent="0.3">
      <c r="A140" s="59"/>
      <c r="B140" s="31">
        <v>138</v>
      </c>
      <c r="C140" s="20">
        <f>+C139+'Meta financiera 2020'!C$7+DATOS!D139</f>
        <v>246829.28569604174</v>
      </c>
      <c r="D140" s="27">
        <f>+C140*'Meta financiera 2020'!C$6/12</f>
        <v>617.07321424010433</v>
      </c>
    </row>
    <row r="141" spans="1:4" x14ac:dyDescent="0.3">
      <c r="A141" s="59"/>
      <c r="B141" s="31">
        <v>139</v>
      </c>
      <c r="C141" s="20">
        <f>+C140+'Meta financiera 2020'!C$7+DATOS!D140</f>
        <v>248946.35891028185</v>
      </c>
      <c r="D141" s="27">
        <f>+C141*'Meta financiera 2020'!C$6/12</f>
        <v>622.36589727570458</v>
      </c>
    </row>
    <row r="142" spans="1:4" x14ac:dyDescent="0.3">
      <c r="A142" s="59"/>
      <c r="B142" s="31">
        <v>140</v>
      </c>
      <c r="C142" s="20">
        <f>+C141+'Meta financiera 2020'!C$7+DATOS!D141</f>
        <v>251068.72480755756</v>
      </c>
      <c r="D142" s="27">
        <f>+C142*'Meta financiera 2020'!C$6/12</f>
        <v>627.67181201889389</v>
      </c>
    </row>
    <row r="143" spans="1:4" x14ac:dyDescent="0.3">
      <c r="A143" s="59"/>
      <c r="B143" s="31">
        <v>141</v>
      </c>
      <c r="C143" s="20">
        <f>+C142+'Meta financiera 2020'!C$7+DATOS!D142</f>
        <v>253196.39661957647</v>
      </c>
      <c r="D143" s="27">
        <f>+C143*'Meta financiera 2020'!C$6/12</f>
        <v>632.99099154894111</v>
      </c>
    </row>
    <row r="144" spans="1:4" x14ac:dyDescent="0.3">
      <c r="A144" s="59"/>
      <c r="B144" s="31">
        <v>142</v>
      </c>
      <c r="C144" s="20">
        <f>+C143+'Meta financiera 2020'!C$7+DATOS!D143</f>
        <v>255329.38761112542</v>
      </c>
      <c r="D144" s="27">
        <f>+C144*'Meta financiera 2020'!C$6/12</f>
        <v>638.32346902781353</v>
      </c>
    </row>
    <row r="145" spans="1:4" x14ac:dyDescent="0.3">
      <c r="A145" s="59"/>
      <c r="B145" s="31">
        <v>143</v>
      </c>
      <c r="C145" s="20">
        <f>+C144+'Meta financiera 2020'!C$7+DATOS!D144</f>
        <v>257467.71108015324</v>
      </c>
      <c r="D145" s="27">
        <f>+C145*'Meta financiera 2020'!C$6/12</f>
        <v>643.66927770038308</v>
      </c>
    </row>
    <row r="146" spans="1:4" ht="15" thickBot="1" x14ac:dyDescent="0.35">
      <c r="A146" s="59"/>
      <c r="B146" s="21">
        <v>144</v>
      </c>
      <c r="C146" s="22">
        <f>+C145+'Meta financiera 2020'!C$7+DATOS!D145</f>
        <v>259611.38035785363</v>
      </c>
      <c r="D146" s="28">
        <f>+C146*'Meta financiera 2020'!C$6/12</f>
        <v>649.02845089463403</v>
      </c>
    </row>
    <row r="147" spans="1:4" ht="14.4" customHeight="1" x14ac:dyDescent="0.3">
      <c r="A147" s="59" t="s">
        <v>26</v>
      </c>
      <c r="B147" s="32">
        <v>145</v>
      </c>
      <c r="C147" s="23">
        <f>+C146+'Meta financiera 2020'!C$7+DATOS!D146</f>
        <v>261760.40880874827</v>
      </c>
      <c r="D147" s="30">
        <f>+C147*'Meta financiera 2020'!C$6/12</f>
        <v>654.40102202187063</v>
      </c>
    </row>
    <row r="148" spans="1:4" x14ac:dyDescent="0.3">
      <c r="A148" s="59"/>
      <c r="B148" s="31">
        <v>146</v>
      </c>
      <c r="C148" s="20">
        <f>+C147+'Meta financiera 2020'!C$7+DATOS!D147</f>
        <v>263914.80983077013</v>
      </c>
      <c r="D148" s="27">
        <f>+C148*'Meta financiera 2020'!C$6/12</f>
        <v>659.78702457692532</v>
      </c>
    </row>
    <row r="149" spans="1:4" x14ac:dyDescent="0.3">
      <c r="A149" s="59"/>
      <c r="B149" s="31">
        <v>147</v>
      </c>
      <c r="C149" s="20">
        <f>+C148+'Meta financiera 2020'!C$7+DATOS!D148</f>
        <v>266074.59685534704</v>
      </c>
      <c r="D149" s="27">
        <f>+C149*'Meta financiera 2020'!C$6/12</f>
        <v>665.18649213836761</v>
      </c>
    </row>
    <row r="150" spans="1:4" x14ac:dyDescent="0.3">
      <c r="A150" s="59"/>
      <c r="B150" s="31">
        <v>148</v>
      </c>
      <c r="C150" s="20">
        <f>+C149+'Meta financiera 2020'!C$7+DATOS!D149</f>
        <v>268239.78334748541</v>
      </c>
      <c r="D150" s="27">
        <f>+C150*'Meta financiera 2020'!C$6/12</f>
        <v>670.5994583687135</v>
      </c>
    </row>
    <row r="151" spans="1:4" x14ac:dyDescent="0.3">
      <c r="A151" s="59"/>
      <c r="B151" s="31">
        <v>149</v>
      </c>
      <c r="C151" s="20">
        <f>+C150+'Meta financiera 2020'!C$7+DATOS!D150</f>
        <v>270410.38280585414</v>
      </c>
      <c r="D151" s="27">
        <f>+C151*'Meta financiera 2020'!C$6/12</f>
        <v>676.02595701463531</v>
      </c>
    </row>
    <row r="152" spans="1:4" x14ac:dyDescent="0.3">
      <c r="A152" s="59"/>
      <c r="B152" s="31">
        <v>150</v>
      </c>
      <c r="C152" s="20">
        <f>+C151+'Meta financiera 2020'!C$7+DATOS!D151</f>
        <v>272586.40876286878</v>
      </c>
      <c r="D152" s="27">
        <f>+C152*'Meta financiera 2020'!C$6/12</f>
        <v>681.46602190717192</v>
      </c>
    </row>
    <row r="153" spans="1:4" x14ac:dyDescent="0.3">
      <c r="A153" s="59"/>
      <c r="B153" s="31">
        <v>151</v>
      </c>
      <c r="C153" s="20">
        <f>+C152+'Meta financiera 2020'!C$7+DATOS!D152</f>
        <v>274767.87478477595</v>
      </c>
      <c r="D153" s="27">
        <f>+C153*'Meta financiera 2020'!C$6/12</f>
        <v>686.91968696193987</v>
      </c>
    </row>
    <row r="154" spans="1:4" x14ac:dyDescent="0.3">
      <c r="A154" s="59"/>
      <c r="B154" s="31">
        <v>152</v>
      </c>
      <c r="C154" s="20">
        <f>+C153+'Meta financiera 2020'!C$7+DATOS!D153</f>
        <v>276954.79447173787</v>
      </c>
      <c r="D154" s="27">
        <f>+C154*'Meta financiera 2020'!C$6/12</f>
        <v>692.3869861793446</v>
      </c>
    </row>
    <row r="155" spans="1:4" x14ac:dyDescent="0.3">
      <c r="A155" s="59"/>
      <c r="B155" s="31">
        <v>153</v>
      </c>
      <c r="C155" s="20">
        <f>+C154+'Meta financiera 2020'!C$7+DATOS!D154</f>
        <v>279147.18145791721</v>
      </c>
      <c r="D155" s="27">
        <f>+C155*'Meta financiera 2020'!C$6/12</f>
        <v>697.86795364479303</v>
      </c>
    </row>
    <row r="156" spans="1:4" x14ac:dyDescent="0.3">
      <c r="A156" s="59"/>
      <c r="B156" s="31">
        <v>154</v>
      </c>
      <c r="C156" s="20">
        <f>+C155+'Meta financiera 2020'!C$7+DATOS!D155</f>
        <v>281345.04941156198</v>
      </c>
      <c r="D156" s="27">
        <f>+C156*'Meta financiera 2020'!C$6/12</f>
        <v>703.36262352890492</v>
      </c>
    </row>
    <row r="157" spans="1:4" x14ac:dyDescent="0.3">
      <c r="A157" s="59"/>
      <c r="B157" s="31">
        <v>155</v>
      </c>
      <c r="C157" s="20">
        <f>+C156+'Meta financiera 2020'!C$7+DATOS!D156</f>
        <v>283548.41203509091</v>
      </c>
      <c r="D157" s="27">
        <f>+C157*'Meta financiera 2020'!C$6/12</f>
        <v>708.87103008772726</v>
      </c>
    </row>
    <row r="158" spans="1:4" ht="15" thickBot="1" x14ac:dyDescent="0.35">
      <c r="A158" s="59"/>
      <c r="B158" s="21">
        <v>156</v>
      </c>
      <c r="C158" s="22">
        <f>+C157+'Meta financiera 2020'!C$7+DATOS!D157</f>
        <v>285757.28306517861</v>
      </c>
      <c r="D158" s="28">
        <f>+C158*'Meta financiera 2020'!C$6/12</f>
        <v>714.39320766294657</v>
      </c>
    </row>
    <row r="159" spans="1:4" ht="14.4" customHeight="1" x14ac:dyDescent="0.3">
      <c r="A159" s="59" t="s">
        <v>27</v>
      </c>
      <c r="B159" s="32">
        <v>157</v>
      </c>
      <c r="C159" s="23">
        <f>+C158+'Meta financiera 2020'!C$7+DATOS!D158</f>
        <v>287971.67627284158</v>
      </c>
      <c r="D159" s="30">
        <f>+C159*'Meta financiera 2020'!C$6/12</f>
        <v>719.92919068210392</v>
      </c>
    </row>
    <row r="160" spans="1:4" x14ac:dyDescent="0.3">
      <c r="A160" s="59"/>
      <c r="B160" s="31">
        <v>158</v>
      </c>
      <c r="C160" s="20">
        <f>+C159+'Meta financiera 2020'!C$7+DATOS!D159</f>
        <v>290191.60546352371</v>
      </c>
      <c r="D160" s="27">
        <f>+C160*'Meta financiera 2020'!C$6/12</f>
        <v>725.47901365880932</v>
      </c>
    </row>
    <row r="161" spans="1:4" x14ac:dyDescent="0.3">
      <c r="A161" s="59"/>
      <c r="B161" s="31">
        <v>159</v>
      </c>
      <c r="C161" s="20">
        <f>+C160+'Meta financiera 2020'!C$7+DATOS!D160</f>
        <v>292417.08447718254</v>
      </c>
      <c r="D161" s="27">
        <f>+C161*'Meta financiera 2020'!C$6/12</f>
        <v>731.04271119295629</v>
      </c>
    </row>
    <row r="162" spans="1:4" x14ac:dyDescent="0.3">
      <c r="A162" s="59"/>
      <c r="B162" s="31">
        <v>160</v>
      </c>
      <c r="C162" s="20">
        <f>+C161+'Meta financiera 2020'!C$7+DATOS!D161</f>
        <v>294648.12718837551</v>
      </c>
      <c r="D162" s="27">
        <f>+C162*'Meta financiera 2020'!C$6/12</f>
        <v>736.62031797093869</v>
      </c>
    </row>
    <row r="163" spans="1:4" x14ac:dyDescent="0.3">
      <c r="A163" s="59"/>
      <c r="B163" s="31">
        <v>161</v>
      </c>
      <c r="C163" s="20">
        <f>+C162+'Meta financiera 2020'!C$7+DATOS!D162</f>
        <v>296884.74750634644</v>
      </c>
      <c r="D163" s="27">
        <f>+C163*'Meta financiera 2020'!C$6/12</f>
        <v>742.21186876586614</v>
      </c>
    </row>
    <row r="164" spans="1:4" x14ac:dyDescent="0.3">
      <c r="A164" s="59"/>
      <c r="B164" s="31">
        <v>162</v>
      </c>
      <c r="C164" s="20">
        <f>+C163+'Meta financiera 2020'!C$7+DATOS!D163</f>
        <v>299126.95937511232</v>
      </c>
      <c r="D164" s="27">
        <f>+C164*'Meta financiera 2020'!C$6/12</f>
        <v>747.81739843778075</v>
      </c>
    </row>
    <row r="165" spans="1:4" x14ac:dyDescent="0.3">
      <c r="A165" s="59"/>
      <c r="B165" s="31">
        <v>163</v>
      </c>
      <c r="C165" s="20">
        <f>+C164+'Meta financiera 2020'!C$7+DATOS!D164</f>
        <v>301374.77677355008</v>
      </c>
      <c r="D165" s="27">
        <f>+C165*'Meta financiera 2020'!C$6/12</f>
        <v>753.43694193387512</v>
      </c>
    </row>
    <row r="166" spans="1:4" x14ac:dyDescent="0.3">
      <c r="A166" s="59"/>
      <c r="B166" s="31">
        <v>164</v>
      </c>
      <c r="C166" s="20">
        <f>+C165+'Meta financiera 2020'!C$7+DATOS!D165</f>
        <v>303628.21371548396</v>
      </c>
      <c r="D166" s="27">
        <f>+C166*'Meta financiera 2020'!C$6/12</f>
        <v>759.07053428870984</v>
      </c>
    </row>
    <row r="167" spans="1:4" x14ac:dyDescent="0.3">
      <c r="A167" s="59"/>
      <c r="B167" s="31">
        <v>165</v>
      </c>
      <c r="C167" s="20">
        <f>+C166+'Meta financiera 2020'!C$7+DATOS!D166</f>
        <v>305887.28424977267</v>
      </c>
      <c r="D167" s="27">
        <f>+C167*'Meta financiera 2020'!C$6/12</f>
        <v>764.71821062443166</v>
      </c>
    </row>
    <row r="168" spans="1:4" x14ac:dyDescent="0.3">
      <c r="A168" s="59"/>
      <c r="B168" s="31">
        <v>166</v>
      </c>
      <c r="C168" s="20">
        <f>+C167+'Meta financiera 2020'!C$7+DATOS!D167</f>
        <v>308152.00246039708</v>
      </c>
      <c r="D168" s="27">
        <f>+C168*'Meta financiera 2020'!C$6/12</f>
        <v>770.3800061509927</v>
      </c>
    </row>
    <row r="169" spans="1:4" x14ac:dyDescent="0.3">
      <c r="A169" s="59"/>
      <c r="B169" s="31">
        <v>167</v>
      </c>
      <c r="C169" s="20">
        <f>+C168+'Meta financiera 2020'!C$7+DATOS!D168</f>
        <v>310422.38246654806</v>
      </c>
      <c r="D169" s="27">
        <f>+C169*'Meta financiera 2020'!C$6/12</f>
        <v>776.05595616637004</v>
      </c>
    </row>
    <row r="170" spans="1:4" ht="15" thickBot="1" x14ac:dyDescent="0.35">
      <c r="A170" s="59"/>
      <c r="B170" s="21">
        <v>168</v>
      </c>
      <c r="C170" s="22">
        <f>+C169+'Meta financiera 2020'!C$7+DATOS!D169</f>
        <v>312698.43842271442</v>
      </c>
      <c r="D170" s="28">
        <f>+C170*'Meta financiera 2020'!C$6/12</f>
        <v>781.74609605678597</v>
      </c>
    </row>
    <row r="171" spans="1:4" ht="14.4" customHeight="1" x14ac:dyDescent="0.3">
      <c r="A171" s="59" t="s">
        <v>28</v>
      </c>
      <c r="B171" s="32">
        <v>169</v>
      </c>
      <c r="C171" s="23">
        <f>+C170+'Meta financiera 2020'!C$7+DATOS!D170</f>
        <v>314980.18451877119</v>
      </c>
      <c r="D171" s="30">
        <f>+C171*'Meta financiera 2020'!C$6/12</f>
        <v>787.45046129692798</v>
      </c>
    </row>
    <row r="172" spans="1:4" x14ac:dyDescent="0.3">
      <c r="A172" s="59"/>
      <c r="B172" s="31">
        <v>170</v>
      </c>
      <c r="C172" s="20">
        <f>+C171+'Meta financiera 2020'!C$7+DATOS!D171</f>
        <v>317267.63498006813</v>
      </c>
      <c r="D172" s="27">
        <f>+C172*'Meta financiera 2020'!C$6/12</f>
        <v>793.1690874501702</v>
      </c>
    </row>
    <row r="173" spans="1:4" x14ac:dyDescent="0.3">
      <c r="A173" s="59"/>
      <c r="B173" s="31">
        <v>171</v>
      </c>
      <c r="C173" s="20">
        <f>+C172+'Meta financiera 2020'!C$7+DATOS!D172</f>
        <v>319560.80406751833</v>
      </c>
      <c r="D173" s="27">
        <f>+C173*'Meta financiera 2020'!C$6/12</f>
        <v>798.90201016879575</v>
      </c>
    </row>
    <row r="174" spans="1:4" x14ac:dyDescent="0.3">
      <c r="A174" s="59"/>
      <c r="B174" s="31">
        <v>172</v>
      </c>
      <c r="C174" s="20">
        <f>+C173+'Meta financiera 2020'!C$7+DATOS!D173</f>
        <v>321859.70607768715</v>
      </c>
      <c r="D174" s="27">
        <f>+C174*'Meta financiera 2020'!C$6/12</f>
        <v>804.64926519421795</v>
      </c>
    </row>
    <row r="175" spans="1:4" x14ac:dyDescent="0.3">
      <c r="A175" s="59"/>
      <c r="B175" s="31">
        <v>173</v>
      </c>
      <c r="C175" s="20">
        <f>+C174+'Meta financiera 2020'!C$7+DATOS!D174</f>
        <v>324164.35534288135</v>
      </c>
      <c r="D175" s="27">
        <f>+C175*'Meta financiera 2020'!C$6/12</f>
        <v>810.41088835720336</v>
      </c>
    </row>
    <row r="176" spans="1:4" x14ac:dyDescent="0.3">
      <c r="A176" s="59"/>
      <c r="B176" s="31">
        <v>174</v>
      </c>
      <c r="C176" s="20">
        <f>+C175+'Meta financiera 2020'!C$7+DATOS!D175</f>
        <v>326474.76623123855</v>
      </c>
      <c r="D176" s="27">
        <f>+C176*'Meta financiera 2020'!C$6/12</f>
        <v>816.18691557809632</v>
      </c>
    </row>
    <row r="177" spans="1:4" x14ac:dyDescent="0.3">
      <c r="A177" s="59"/>
      <c r="B177" s="31">
        <v>175</v>
      </c>
      <c r="C177" s="20">
        <f>+C176+'Meta financiera 2020'!C$7+DATOS!D176</f>
        <v>328790.95314681664</v>
      </c>
      <c r="D177" s="27">
        <f>+C177*'Meta financiera 2020'!C$6/12</f>
        <v>821.97738286704146</v>
      </c>
    </row>
    <row r="178" spans="1:4" x14ac:dyDescent="0.3">
      <c r="A178" s="59"/>
      <c r="B178" s="31">
        <v>176</v>
      </c>
      <c r="C178" s="20">
        <f>+C177+'Meta financiera 2020'!C$7+DATOS!D177</f>
        <v>331112.93052968365</v>
      </c>
      <c r="D178" s="27">
        <f>+C178*'Meta financiera 2020'!C$6/12</f>
        <v>827.78232632420907</v>
      </c>
    </row>
    <row r="179" spans="1:4" x14ac:dyDescent="0.3">
      <c r="A179" s="59"/>
      <c r="B179" s="31">
        <v>177</v>
      </c>
      <c r="C179" s="20">
        <f>+C178+'Meta financiera 2020'!C$7+DATOS!D178</f>
        <v>333440.71285600786</v>
      </c>
      <c r="D179" s="27">
        <f>+C179*'Meta financiera 2020'!C$6/12</f>
        <v>833.60178214001962</v>
      </c>
    </row>
    <row r="180" spans="1:4" x14ac:dyDescent="0.3">
      <c r="A180" s="59"/>
      <c r="B180" s="31">
        <v>178</v>
      </c>
      <c r="C180" s="20">
        <f>+C179+'Meta financiera 2020'!C$7+DATOS!D179</f>
        <v>335774.31463814789</v>
      </c>
      <c r="D180" s="27">
        <f>+C180*'Meta financiera 2020'!C$6/12</f>
        <v>839.43578659536968</v>
      </c>
    </row>
    <row r="181" spans="1:4" x14ac:dyDescent="0.3">
      <c r="A181" s="59"/>
      <c r="B181" s="31">
        <v>179</v>
      </c>
      <c r="C181" s="20">
        <f>+C180+'Meta financiera 2020'!C$7+DATOS!D180</f>
        <v>338113.75042474328</v>
      </c>
      <c r="D181" s="27">
        <f>+C181*'Meta financiera 2020'!C$6/12</f>
        <v>845.2843760618581</v>
      </c>
    </row>
    <row r="182" spans="1:4" ht="15" thickBot="1" x14ac:dyDescent="0.35">
      <c r="A182" s="59"/>
      <c r="B182" s="21">
        <v>180</v>
      </c>
      <c r="C182" s="22">
        <f>+C181+'Meta financiera 2020'!C$7+DATOS!D181</f>
        <v>340459.03480080515</v>
      </c>
      <c r="D182" s="28">
        <f>+C182*'Meta financiera 2020'!C$6/12</f>
        <v>851.14758700201276</v>
      </c>
    </row>
    <row r="183" spans="1:4" ht="14.4" customHeight="1" x14ac:dyDescent="0.3">
      <c r="A183" s="59" t="s">
        <v>29</v>
      </c>
      <c r="B183" s="32">
        <v>181</v>
      </c>
      <c r="C183" s="23">
        <f>+C182+'Meta financiera 2020'!C$7+DATOS!D182</f>
        <v>342810.18238780717</v>
      </c>
      <c r="D183" s="30">
        <f>+C183*'Meta financiera 2020'!C$6/12</f>
        <v>857.02545596951779</v>
      </c>
    </row>
    <row r="184" spans="1:4" x14ac:dyDescent="0.3">
      <c r="A184" s="59"/>
      <c r="B184" s="31">
        <v>182</v>
      </c>
      <c r="C184" s="20">
        <f>+C183+'Meta financiera 2020'!C$7+DATOS!D183</f>
        <v>345167.20784377668</v>
      </c>
      <c r="D184" s="27">
        <f>+C184*'Meta financiera 2020'!C$6/12</f>
        <v>862.91801960944167</v>
      </c>
    </row>
    <row r="185" spans="1:4" x14ac:dyDescent="0.3">
      <c r="A185" s="59"/>
      <c r="B185" s="31">
        <v>183</v>
      </c>
      <c r="C185" s="20">
        <f>+C184+'Meta financiera 2020'!C$7+DATOS!D184</f>
        <v>347530.12586338614</v>
      </c>
      <c r="D185" s="27">
        <f>+C185*'Meta financiera 2020'!C$6/12</f>
        <v>868.82531465846535</v>
      </c>
    </row>
    <row r="186" spans="1:4" x14ac:dyDescent="0.3">
      <c r="A186" s="59"/>
      <c r="B186" s="31">
        <v>184</v>
      </c>
      <c r="C186" s="20">
        <f>+C185+'Meta financiera 2020'!C$7+DATOS!D185</f>
        <v>349898.9511780446</v>
      </c>
      <c r="D186" s="27">
        <f>+C186*'Meta financiera 2020'!C$6/12</f>
        <v>874.74737794511145</v>
      </c>
    </row>
    <row r="187" spans="1:4" x14ac:dyDescent="0.3">
      <c r="A187" s="59"/>
      <c r="B187" s="31">
        <v>185</v>
      </c>
      <c r="C187" s="20">
        <f>+C186+'Meta financiera 2020'!C$7+DATOS!D186</f>
        <v>352273.69855598971</v>
      </c>
      <c r="D187" s="27">
        <f>+C187*'Meta financiera 2020'!C$6/12</f>
        <v>880.68424638997431</v>
      </c>
    </row>
    <row r="188" spans="1:4" x14ac:dyDescent="0.3">
      <c r="A188" s="59"/>
      <c r="B188" s="31">
        <v>186</v>
      </c>
      <c r="C188" s="20">
        <f>+C187+'Meta financiera 2020'!C$7+DATOS!D187</f>
        <v>354654.38280237967</v>
      </c>
      <c r="D188" s="27">
        <f>+C188*'Meta financiera 2020'!C$6/12</f>
        <v>886.63595700594908</v>
      </c>
    </row>
    <row r="189" spans="1:4" x14ac:dyDescent="0.3">
      <c r="A189" s="59"/>
      <c r="B189" s="31">
        <v>187</v>
      </c>
      <c r="C189" s="20">
        <f>+C188+'Meta financiera 2020'!C$7+DATOS!D188</f>
        <v>357041.01875938562</v>
      </c>
      <c r="D189" s="27">
        <f>+C189*'Meta financiera 2020'!C$6/12</f>
        <v>892.60254689846397</v>
      </c>
    </row>
    <row r="190" spans="1:4" x14ac:dyDescent="0.3">
      <c r="A190" s="59"/>
      <c r="B190" s="31">
        <v>188</v>
      </c>
      <c r="C190" s="20">
        <f>+C189+'Meta financiera 2020'!C$7+DATOS!D189</f>
        <v>359433.6213062841</v>
      </c>
      <c r="D190" s="27">
        <f>+C190*'Meta financiera 2020'!C$6/12</f>
        <v>898.58405326571028</v>
      </c>
    </row>
    <row r="191" spans="1:4" x14ac:dyDescent="0.3">
      <c r="A191" s="59"/>
      <c r="B191" s="31">
        <v>189</v>
      </c>
      <c r="C191" s="20">
        <f>+C190+'Meta financiera 2020'!C$7+DATOS!D190</f>
        <v>361832.20535954979</v>
      </c>
      <c r="D191" s="27">
        <f>+C191*'Meta financiera 2020'!C$6/12</f>
        <v>904.58051339887436</v>
      </c>
    </row>
    <row r="192" spans="1:4" x14ac:dyDescent="0.3">
      <c r="A192" s="59"/>
      <c r="B192" s="31">
        <v>190</v>
      </c>
      <c r="C192" s="20">
        <f>+C191+'Meta financiera 2020'!C$7+DATOS!D191</f>
        <v>364236.78587294865</v>
      </c>
      <c r="D192" s="27">
        <f>+C192*'Meta financiera 2020'!C$6/12</f>
        <v>910.59196468237167</v>
      </c>
    </row>
    <row r="193" spans="1:4" x14ac:dyDescent="0.3">
      <c r="A193" s="59"/>
      <c r="B193" s="31">
        <v>191</v>
      </c>
      <c r="C193" s="20">
        <f>+C192+'Meta financiera 2020'!C$7+DATOS!D192</f>
        <v>366647.37783763104</v>
      </c>
      <c r="D193" s="27">
        <f>+C193*'Meta financiera 2020'!C$6/12</f>
        <v>916.61844459407757</v>
      </c>
    </row>
    <row r="194" spans="1:4" ht="15" thickBot="1" x14ac:dyDescent="0.35">
      <c r="A194" s="59"/>
      <c r="B194" s="21">
        <v>192</v>
      </c>
      <c r="C194" s="22">
        <f>+C193+'Meta financiera 2020'!C$7+DATOS!D193</f>
        <v>369063.99628222513</v>
      </c>
      <c r="D194" s="28">
        <f>+C194*'Meta financiera 2020'!C$6/12</f>
        <v>922.65999070556279</v>
      </c>
    </row>
    <row r="195" spans="1:4" ht="15" customHeight="1" x14ac:dyDescent="0.3">
      <c r="A195" s="59" t="s">
        <v>30</v>
      </c>
      <c r="B195" s="32">
        <v>193</v>
      </c>
      <c r="C195" s="23">
        <f>+C194+'Meta financiera 2020'!C$7+DATOS!D194</f>
        <v>371486.65627293068</v>
      </c>
      <c r="D195" s="30">
        <f>+C195*'Meta financiera 2020'!C$6/12</f>
        <v>928.71664068232667</v>
      </c>
    </row>
    <row r="196" spans="1:4" x14ac:dyDescent="0.3">
      <c r="A196" s="59"/>
      <c r="B196" s="31">
        <v>194</v>
      </c>
      <c r="C196" s="20">
        <f>+C195+'Meta financiera 2020'!C$7+DATOS!D195</f>
        <v>373915.37291361298</v>
      </c>
      <c r="D196" s="27">
        <f>+C196*'Meta financiera 2020'!C$6/12</f>
        <v>934.78843228403241</v>
      </c>
    </row>
    <row r="197" spans="1:4" x14ac:dyDescent="0.3">
      <c r="A197" s="59"/>
      <c r="B197" s="31">
        <v>195</v>
      </c>
      <c r="C197" s="20">
        <f>+C196+'Meta financiera 2020'!C$7+DATOS!D196</f>
        <v>376350.16134589701</v>
      </c>
      <c r="D197" s="27">
        <f>+C197*'Meta financiera 2020'!C$6/12</f>
        <v>940.87540336474251</v>
      </c>
    </row>
    <row r="198" spans="1:4" x14ac:dyDescent="0.3">
      <c r="A198" s="59"/>
      <c r="B198" s="31">
        <v>196</v>
      </c>
      <c r="C198" s="20">
        <f>+C197+'Meta financiera 2020'!C$7+DATOS!D197</f>
        <v>378791.03674926178</v>
      </c>
      <c r="D198" s="27">
        <f>+C198*'Meta financiera 2020'!C$6/12</f>
        <v>946.97759187315444</v>
      </c>
    </row>
    <row r="199" spans="1:4" x14ac:dyDescent="0.3">
      <c r="A199" s="59"/>
      <c r="B199" s="31">
        <v>197</v>
      </c>
      <c r="C199" s="20">
        <f>+C198+'Meta financiera 2020'!C$7+DATOS!D198</f>
        <v>381238.01434113493</v>
      </c>
      <c r="D199" s="27">
        <f>+C199*'Meta financiera 2020'!C$6/12</f>
        <v>953.09503585283721</v>
      </c>
    </row>
    <row r="200" spans="1:4" x14ac:dyDescent="0.3">
      <c r="A200" s="59"/>
      <c r="B200" s="31">
        <v>198</v>
      </c>
      <c r="C200" s="20">
        <f>+C199+'Meta financiera 2020'!C$7+DATOS!D199</f>
        <v>383691.10937698779</v>
      </c>
      <c r="D200" s="27">
        <f>+C200*'Meta financiera 2020'!C$6/12</f>
        <v>959.22777344246936</v>
      </c>
    </row>
    <row r="201" spans="1:4" x14ac:dyDescent="0.3">
      <c r="A201" s="59"/>
      <c r="B201" s="31">
        <v>199</v>
      </c>
      <c r="C201" s="20">
        <f>+C200+'Meta financiera 2020'!C$7+DATOS!D200</f>
        <v>386150.33715043025</v>
      </c>
      <c r="D201" s="27">
        <f>+C201*'Meta financiera 2020'!C$6/12</f>
        <v>965.37584287607558</v>
      </c>
    </row>
    <row r="202" spans="1:4" x14ac:dyDescent="0.3">
      <c r="A202" s="59"/>
      <c r="B202" s="31">
        <v>200</v>
      </c>
      <c r="C202" s="20">
        <f>+C201+'Meta financiera 2020'!C$7+DATOS!D201</f>
        <v>388615.71299330634</v>
      </c>
      <c r="D202" s="27">
        <f>+C202*'Meta financiera 2020'!C$6/12</f>
        <v>971.53928248326577</v>
      </c>
    </row>
    <row r="203" spans="1:4" x14ac:dyDescent="0.3">
      <c r="A203" s="59"/>
      <c r="B203" s="31">
        <v>201</v>
      </c>
      <c r="C203" s="20">
        <f>+C202+'Meta financiera 2020'!C$7+DATOS!D202</f>
        <v>391087.25227578962</v>
      </c>
      <c r="D203" s="27">
        <f>+C203*'Meta financiera 2020'!C$6/12</f>
        <v>977.71813068947404</v>
      </c>
    </row>
    <row r="204" spans="1:4" x14ac:dyDescent="0.3">
      <c r="A204" s="59"/>
      <c r="B204" s="31">
        <v>202</v>
      </c>
      <c r="C204" s="20">
        <f>+C203+'Meta financiera 2020'!C$7+DATOS!D203</f>
        <v>393564.97040647909</v>
      </c>
      <c r="D204" s="27">
        <f>+C204*'Meta financiera 2020'!C$6/12</f>
        <v>983.91242601619763</v>
      </c>
    </row>
    <row r="205" spans="1:4" x14ac:dyDescent="0.3">
      <c r="A205" s="59"/>
      <c r="B205" s="31">
        <v>203</v>
      </c>
      <c r="C205" s="20">
        <f>+C204+'Meta financiera 2020'!C$7+DATOS!D204</f>
        <v>396048.88283249526</v>
      </c>
      <c r="D205" s="27">
        <f>+C205*'Meta financiera 2020'!C$6/12</f>
        <v>990.12220708123812</v>
      </c>
    </row>
    <row r="206" spans="1:4" ht="15" thickBot="1" x14ac:dyDescent="0.35">
      <c r="A206" s="59"/>
      <c r="B206" s="21">
        <v>204</v>
      </c>
      <c r="C206" s="22">
        <f>+C205+'Meta financiera 2020'!C$7+DATOS!D205</f>
        <v>398539.0050395765</v>
      </c>
      <c r="D206" s="28">
        <f>+C206*'Meta financiera 2020'!C$6/12</f>
        <v>996.34751259894119</v>
      </c>
    </row>
    <row r="207" spans="1:4" ht="14.4" customHeight="1" x14ac:dyDescent="0.3">
      <c r="A207" s="59" t="s">
        <v>31</v>
      </c>
      <c r="B207" s="32">
        <v>205</v>
      </c>
      <c r="C207" s="23">
        <f>+C206+'Meta financiera 2020'!C$7+DATOS!D206</f>
        <v>401035.35255217546</v>
      </c>
      <c r="D207" s="30">
        <f>+C207*'Meta financiera 2020'!C$6/12</f>
        <v>1002.5883813804386</v>
      </c>
    </row>
    <row r="208" spans="1:4" x14ac:dyDescent="0.3">
      <c r="A208" s="59"/>
      <c r="B208" s="31">
        <v>206</v>
      </c>
      <c r="C208" s="20">
        <f>+C207+'Meta financiera 2020'!C$7+DATOS!D207</f>
        <v>403537.94093355589</v>
      </c>
      <c r="D208" s="27">
        <f>+C208*'Meta financiera 2020'!C$6/12</f>
        <v>1008.8448523338897</v>
      </c>
    </row>
    <row r="209" spans="1:4" x14ac:dyDescent="0.3">
      <c r="A209" s="59"/>
      <c r="B209" s="31">
        <v>207</v>
      </c>
      <c r="C209" s="20">
        <f>+C208+'Meta financiera 2020'!C$7+DATOS!D208</f>
        <v>406046.78578588978</v>
      </c>
      <c r="D209" s="27">
        <f>+C209*'Meta financiera 2020'!C$6/12</f>
        <v>1015.1169644647243</v>
      </c>
    </row>
    <row r="210" spans="1:4" x14ac:dyDescent="0.3">
      <c r="A210" s="59"/>
      <c r="B210" s="31">
        <v>208</v>
      </c>
      <c r="C210" s="20">
        <f>+C209+'Meta financiera 2020'!C$7+DATOS!D209</f>
        <v>408561.90275035449</v>
      </c>
      <c r="D210" s="27">
        <f>+C210*'Meta financiera 2020'!C$6/12</f>
        <v>1021.4047568758862</v>
      </c>
    </row>
    <row r="211" spans="1:4" x14ac:dyDescent="0.3">
      <c r="A211" s="59"/>
      <c r="B211" s="31">
        <v>209</v>
      </c>
      <c r="C211" s="20">
        <f>+C210+'Meta financiera 2020'!C$7+DATOS!D210</f>
        <v>411083.30750723038</v>
      </c>
      <c r="D211" s="27">
        <f>+C211*'Meta financiera 2020'!C$6/12</f>
        <v>1027.7082687680759</v>
      </c>
    </row>
    <row r="212" spans="1:4" x14ac:dyDescent="0.3">
      <c r="A212" s="59"/>
      <c r="B212" s="31">
        <v>210</v>
      </c>
      <c r="C212" s="20">
        <f>+C211+'Meta financiera 2020'!C$7+DATOS!D211</f>
        <v>413611.01577599847</v>
      </c>
      <c r="D212" s="27">
        <f>+C212*'Meta financiera 2020'!C$6/12</f>
        <v>1034.0275394399962</v>
      </c>
    </row>
    <row r="213" spans="1:4" x14ac:dyDescent="0.3">
      <c r="A213" s="59"/>
      <c r="B213" s="31">
        <v>211</v>
      </c>
      <c r="C213" s="20">
        <f>+C212+'Meta financiera 2020'!C$7+DATOS!D212</f>
        <v>416145.0433154385</v>
      </c>
      <c r="D213" s="27">
        <f>+C213*'Meta financiera 2020'!C$6/12</f>
        <v>1040.3626082885962</v>
      </c>
    </row>
    <row r="214" spans="1:4" x14ac:dyDescent="0.3">
      <c r="A214" s="59"/>
      <c r="B214" s="31">
        <v>212</v>
      </c>
      <c r="C214" s="20">
        <f>+C213+'Meta financiera 2020'!C$7+DATOS!D213</f>
        <v>418685.40592372708</v>
      </c>
      <c r="D214" s="27">
        <f>+C214*'Meta financiera 2020'!C$6/12</f>
        <v>1046.7135148093178</v>
      </c>
    </row>
    <row r="215" spans="1:4" x14ac:dyDescent="0.3">
      <c r="A215" s="59"/>
      <c r="B215" s="31">
        <v>213</v>
      </c>
      <c r="C215" s="20">
        <f>+C214+'Meta financiera 2020'!C$7+DATOS!D214</f>
        <v>421232.11943853641</v>
      </c>
      <c r="D215" s="27">
        <f>+C215*'Meta financiera 2020'!C$6/12</f>
        <v>1053.080298596341</v>
      </c>
    </row>
    <row r="216" spans="1:4" x14ac:dyDescent="0.3">
      <c r="A216" s="59"/>
      <c r="B216" s="31">
        <v>214</v>
      </c>
      <c r="C216" s="20">
        <f>+C215+'Meta financiera 2020'!C$7+DATOS!D215</f>
        <v>423785.19973713276</v>
      </c>
      <c r="D216" s="27">
        <f>+C216*'Meta financiera 2020'!C$6/12</f>
        <v>1059.4629993428318</v>
      </c>
    </row>
    <row r="217" spans="1:4" x14ac:dyDescent="0.3">
      <c r="A217" s="59"/>
      <c r="B217" s="31">
        <v>215</v>
      </c>
      <c r="C217" s="20">
        <f>+C216+'Meta financiera 2020'!C$7+DATOS!D216</f>
        <v>426344.66273647558</v>
      </c>
      <c r="D217" s="27">
        <f>+C217*'Meta financiera 2020'!C$6/12</f>
        <v>1065.861656841189</v>
      </c>
    </row>
    <row r="218" spans="1:4" ht="15" thickBot="1" x14ac:dyDescent="0.35">
      <c r="A218" s="59"/>
      <c r="B218" s="21">
        <v>216</v>
      </c>
      <c r="C218" s="22">
        <f>+C217+'Meta financiera 2020'!C$7+DATOS!D217</f>
        <v>428910.52439331677</v>
      </c>
      <c r="D218" s="28">
        <f>+C218*'Meta financiera 2020'!C$6/12</f>
        <v>1072.276310983292</v>
      </c>
    </row>
    <row r="219" spans="1:4" ht="14.4" customHeight="1" x14ac:dyDescent="0.3">
      <c r="A219" s="59" t="s">
        <v>32</v>
      </c>
      <c r="B219" s="32">
        <v>217</v>
      </c>
      <c r="C219" s="23">
        <f>+C218+'Meta financiera 2020'!C$7+DATOS!D218</f>
        <v>431482.80070430005</v>
      </c>
      <c r="D219" s="30">
        <f>+C219*'Meta financiera 2020'!C$6/12</f>
        <v>1078.70700176075</v>
      </c>
    </row>
    <row r="220" spans="1:4" x14ac:dyDescent="0.3">
      <c r="A220" s="59"/>
      <c r="B220" s="31">
        <v>218</v>
      </c>
      <c r="C220" s="20">
        <f>+C219+'Meta financiera 2020'!C$7+DATOS!D219</f>
        <v>434061.50770606083</v>
      </c>
      <c r="D220" s="27">
        <f>+C220*'Meta financiera 2020'!C$6/12</f>
        <v>1085.1537692651521</v>
      </c>
    </row>
    <row r="221" spans="1:4" x14ac:dyDescent="0.3">
      <c r="A221" s="59"/>
      <c r="B221" s="31">
        <v>219</v>
      </c>
      <c r="C221" s="20">
        <f>+C220+'Meta financiera 2020'!C$7+DATOS!D220</f>
        <v>436646.66147532599</v>
      </c>
      <c r="D221" s="27">
        <f>+C221*'Meta financiera 2020'!C$6/12</f>
        <v>1091.616653688315</v>
      </c>
    </row>
    <row r="222" spans="1:4" x14ac:dyDescent="0.3">
      <c r="A222" s="59"/>
      <c r="B222" s="31">
        <v>220</v>
      </c>
      <c r="C222" s="20">
        <f>+C221+'Meta financiera 2020'!C$7+DATOS!D221</f>
        <v>439238.2781290143</v>
      </c>
      <c r="D222" s="27">
        <f>+C222*'Meta financiera 2020'!C$6/12</f>
        <v>1098.0956953225357</v>
      </c>
    </row>
    <row r="223" spans="1:4" x14ac:dyDescent="0.3">
      <c r="A223" s="59"/>
      <c r="B223" s="31">
        <v>221</v>
      </c>
      <c r="C223" s="20">
        <f>+C222+'Meta financiera 2020'!C$7+DATOS!D222</f>
        <v>441836.37382433686</v>
      </c>
      <c r="D223" s="27">
        <f>+C223*'Meta financiera 2020'!C$6/12</f>
        <v>1104.5909345608422</v>
      </c>
    </row>
    <row r="224" spans="1:4" x14ac:dyDescent="0.3">
      <c r="A224" s="59"/>
      <c r="B224" s="31">
        <v>222</v>
      </c>
      <c r="C224" s="20">
        <f>+C223+'Meta financiera 2020'!C$7+DATOS!D223</f>
        <v>444440.96475889772</v>
      </c>
      <c r="D224" s="27">
        <f>+C224*'Meta financiera 2020'!C$6/12</f>
        <v>1111.1024118972443</v>
      </c>
    </row>
    <row r="225" spans="1:4" x14ac:dyDescent="0.3">
      <c r="A225" s="59"/>
      <c r="B225" s="31">
        <v>223</v>
      </c>
      <c r="C225" s="20">
        <f>+C224+'Meta financiera 2020'!C$7+DATOS!D224</f>
        <v>447052.067170795</v>
      </c>
      <c r="D225" s="27">
        <f>+C225*'Meta financiera 2020'!C$6/12</f>
        <v>1117.6301679269875</v>
      </c>
    </row>
    <row r="226" spans="1:4" x14ac:dyDescent="0.3">
      <c r="A226" s="59"/>
      <c r="B226" s="31">
        <v>224</v>
      </c>
      <c r="C226" s="20">
        <f>+C225+'Meta financiera 2020'!C$7+DATOS!D225</f>
        <v>449669.69733872201</v>
      </c>
      <c r="D226" s="27">
        <f>+C226*'Meta financiera 2020'!C$6/12</f>
        <v>1124.174243346805</v>
      </c>
    </row>
    <row r="227" spans="1:4" x14ac:dyDescent="0.3">
      <c r="A227" s="59"/>
      <c r="B227" s="31">
        <v>225</v>
      </c>
      <c r="C227" s="20">
        <f>+C226+'Meta financiera 2020'!C$7+DATOS!D226</f>
        <v>452293.87158206879</v>
      </c>
      <c r="D227" s="27">
        <f>+C227*'Meta financiera 2020'!C$6/12</f>
        <v>1130.7346789551718</v>
      </c>
    </row>
    <row r="228" spans="1:4" x14ac:dyDescent="0.3">
      <c r="A228" s="59"/>
      <c r="B228" s="31">
        <v>226</v>
      </c>
      <c r="C228" s="20">
        <f>+C227+'Meta financiera 2020'!C$7+DATOS!D227</f>
        <v>454924.60626102396</v>
      </c>
      <c r="D228" s="27">
        <f>+C228*'Meta financiera 2020'!C$6/12</f>
        <v>1137.3115156525598</v>
      </c>
    </row>
    <row r="229" spans="1:4" x14ac:dyDescent="0.3">
      <c r="A229" s="59"/>
      <c r="B229" s="31">
        <v>227</v>
      </c>
      <c r="C229" s="20">
        <f>+C228+'Meta financiera 2020'!C$7+DATOS!D228</f>
        <v>457561.91777667654</v>
      </c>
      <c r="D229" s="27">
        <f>+C229*'Meta financiera 2020'!C$6/12</f>
        <v>1143.9047944416914</v>
      </c>
    </row>
    <row r="230" spans="1:4" ht="15" thickBot="1" x14ac:dyDescent="0.35">
      <c r="A230" s="59"/>
      <c r="B230" s="21">
        <v>228</v>
      </c>
      <c r="C230" s="22">
        <f>+C229+'Meta financiera 2020'!C$7+DATOS!D229</f>
        <v>460205.82257111825</v>
      </c>
      <c r="D230" s="28">
        <f>+C230*'Meta financiera 2020'!C$6/12</f>
        <v>1150.5145564277957</v>
      </c>
    </row>
    <row r="231" spans="1:4" ht="14.4" customHeight="1" x14ac:dyDescent="0.3">
      <c r="A231" s="59" t="s">
        <v>33</v>
      </c>
      <c r="B231" s="32">
        <v>229</v>
      </c>
      <c r="C231" s="23">
        <f>+C230+'Meta financiera 2020'!C$7+DATOS!D230</f>
        <v>462856.33712754602</v>
      </c>
      <c r="D231" s="30">
        <f>+C231*'Meta financiera 2020'!C$6/12</f>
        <v>1157.1408428188649</v>
      </c>
    </row>
    <row r="232" spans="1:4" x14ac:dyDescent="0.3">
      <c r="A232" s="59"/>
      <c r="B232" s="31">
        <v>230</v>
      </c>
      <c r="C232" s="20">
        <f>+C231+'Meta financiera 2020'!C$7+DATOS!D231</f>
        <v>465513.47797036491</v>
      </c>
      <c r="D232" s="27">
        <f>+C232*'Meta financiera 2020'!C$6/12</f>
        <v>1163.7836949259122</v>
      </c>
    </row>
    <row r="233" spans="1:4" x14ac:dyDescent="0.3">
      <c r="A233" s="59"/>
      <c r="B233" s="31">
        <v>231</v>
      </c>
      <c r="C233" s="20">
        <f>+C232+'Meta financiera 2020'!C$7+DATOS!D232</f>
        <v>468177.2616652908</v>
      </c>
      <c r="D233" s="27">
        <f>+C233*'Meta financiera 2020'!C$6/12</f>
        <v>1170.4431541632268</v>
      </c>
    </row>
    <row r="234" spans="1:4" x14ac:dyDescent="0.3">
      <c r="A234" s="59"/>
      <c r="B234" s="31">
        <v>232</v>
      </c>
      <c r="C234" s="20">
        <f>+C233+'Meta financiera 2020'!C$7+DATOS!D233</f>
        <v>470847.70481945405</v>
      </c>
      <c r="D234" s="27">
        <f>+C234*'Meta financiera 2020'!C$6/12</f>
        <v>1177.1192620486352</v>
      </c>
    </row>
    <row r="235" spans="1:4" x14ac:dyDescent="0.3">
      <c r="A235" s="59"/>
      <c r="B235" s="31">
        <v>233</v>
      </c>
      <c r="C235" s="20">
        <f>+C234+'Meta financiera 2020'!C$7+DATOS!D234</f>
        <v>473524.82408150268</v>
      </c>
      <c r="D235" s="27">
        <f>+C235*'Meta financiera 2020'!C$6/12</f>
        <v>1183.8120602037568</v>
      </c>
    </row>
    <row r="236" spans="1:4" x14ac:dyDescent="0.3">
      <c r="A236" s="59"/>
      <c r="B236" s="31">
        <v>234</v>
      </c>
      <c r="C236" s="20">
        <f>+C235+'Meta financiera 2020'!C$7+DATOS!D235</f>
        <v>476208.63614170643</v>
      </c>
      <c r="D236" s="27">
        <f>+C236*'Meta financiera 2020'!C$6/12</f>
        <v>1190.521590354266</v>
      </c>
    </row>
    <row r="237" spans="1:4" x14ac:dyDescent="0.3">
      <c r="A237" s="59"/>
      <c r="B237" s="31">
        <v>235</v>
      </c>
      <c r="C237" s="20">
        <f>+C236+'Meta financiera 2020'!C$7+DATOS!D236</f>
        <v>478899.1577320607</v>
      </c>
      <c r="D237" s="27">
        <f>+C237*'Meta financiera 2020'!C$6/12</f>
        <v>1197.2478943301517</v>
      </c>
    </row>
    <row r="238" spans="1:4" x14ac:dyDescent="0.3">
      <c r="A238" s="59"/>
      <c r="B238" s="31">
        <v>236</v>
      </c>
      <c r="C238" s="20">
        <f>+C237+'Meta financiera 2020'!C$7+DATOS!D237</f>
        <v>481596.40562639083</v>
      </c>
      <c r="D238" s="27">
        <f>+C238*'Meta financiera 2020'!C$6/12</f>
        <v>1203.991014065977</v>
      </c>
    </row>
    <row r="239" spans="1:4" x14ac:dyDescent="0.3">
      <c r="A239" s="59"/>
      <c r="B239" s="31">
        <v>237</v>
      </c>
      <c r="C239" s="20">
        <f>+C238+'Meta financiera 2020'!C$7+DATOS!D238</f>
        <v>484300.39664045681</v>
      </c>
      <c r="D239" s="27">
        <f>+C239*'Meta financiera 2020'!C$6/12</f>
        <v>1210.750991601142</v>
      </c>
    </row>
    <row r="240" spans="1:4" x14ac:dyDescent="0.3">
      <c r="A240" s="59"/>
      <c r="B240" s="31">
        <v>238</v>
      </c>
      <c r="C240" s="20">
        <f>+C239+'Meta financiera 2020'!C$7+DATOS!D239</f>
        <v>487011.14763205795</v>
      </c>
      <c r="D240" s="27">
        <f>+C240*'Meta financiera 2020'!C$6/12</f>
        <v>1217.5278690801449</v>
      </c>
    </row>
    <row r="241" spans="1:4" x14ac:dyDescent="0.3">
      <c r="A241" s="59"/>
      <c r="B241" s="31">
        <v>239</v>
      </c>
      <c r="C241" s="20">
        <f>+C240+'Meta financiera 2020'!C$7+DATOS!D240</f>
        <v>489728.67550113809</v>
      </c>
      <c r="D241" s="27">
        <f>+C241*'Meta financiera 2020'!C$6/12</f>
        <v>1224.3216887528451</v>
      </c>
    </row>
    <row r="242" spans="1:4" ht="15" thickBot="1" x14ac:dyDescent="0.35">
      <c r="A242" s="59"/>
      <c r="B242" s="21">
        <v>240</v>
      </c>
      <c r="C242" s="22">
        <f>+C241+'Meta financiera 2020'!C$7+DATOS!D241</f>
        <v>492452.99718989094</v>
      </c>
      <c r="D242" s="28">
        <f>+C242*'Meta financiera 2020'!C$6/12</f>
        <v>1231.1324929747273</v>
      </c>
    </row>
    <row r="243" spans="1:4" ht="14.4" customHeight="1" x14ac:dyDescent="0.3">
      <c r="A243" s="59" t="s">
        <v>34</v>
      </c>
      <c r="B243" s="32">
        <v>241</v>
      </c>
      <c r="C243" s="23">
        <f>+C242+'Meta financiera 2020'!C$7+DATOS!D242</f>
        <v>495184.12968286569</v>
      </c>
      <c r="D243" s="30">
        <f>+C243*'Meta financiera 2020'!C$6/12</f>
        <v>1237.9603242071641</v>
      </c>
    </row>
    <row r="244" spans="1:4" x14ac:dyDescent="0.3">
      <c r="A244" s="59"/>
      <c r="B244" s="31">
        <v>242</v>
      </c>
      <c r="C244" s="20">
        <f>+C243+'Meta financiera 2020'!C$7+DATOS!D243</f>
        <v>497922.09000707284</v>
      </c>
      <c r="D244" s="27">
        <f>+C244*'Meta financiera 2020'!C$6/12</f>
        <v>1244.805225017682</v>
      </c>
    </row>
    <row r="245" spans="1:4" x14ac:dyDescent="0.3">
      <c r="A245" s="59"/>
      <c r="B245" s="31">
        <v>243</v>
      </c>
      <c r="C245" s="20">
        <f>+C244+'Meta financiera 2020'!C$7+DATOS!D244</f>
        <v>500666.89523209049</v>
      </c>
      <c r="D245" s="27">
        <f>+C245*'Meta financiera 2020'!C$6/12</f>
        <v>1251.6672380802263</v>
      </c>
    </row>
    <row r="246" spans="1:4" x14ac:dyDescent="0.3">
      <c r="A246" s="59"/>
      <c r="B246" s="31">
        <v>244</v>
      </c>
      <c r="C246" s="20">
        <f>+C245+'Meta financiera 2020'!C$7+DATOS!D245</f>
        <v>503418.56247017073</v>
      </c>
      <c r="D246" s="27">
        <f>+C246*'Meta financiera 2020'!C$6/12</f>
        <v>1258.5464061754267</v>
      </c>
    </row>
    <row r="247" spans="1:4" x14ac:dyDescent="0.3">
      <c r="A247" s="59"/>
      <c r="B247" s="31">
        <v>245</v>
      </c>
      <c r="C247" s="20">
        <f>+C246+'Meta financiera 2020'!C$7+DATOS!D246</f>
        <v>506177.10887634614</v>
      </c>
      <c r="D247" s="27">
        <f>+C247*'Meta financiera 2020'!C$6/12</f>
        <v>1265.4427721908653</v>
      </c>
    </row>
    <row r="248" spans="1:4" x14ac:dyDescent="0.3">
      <c r="A248" s="59"/>
      <c r="B248" s="31">
        <v>246</v>
      </c>
      <c r="C248" s="20">
        <f>+C247+'Meta financiera 2020'!C$7+DATOS!D247</f>
        <v>508942.55164853699</v>
      </c>
      <c r="D248" s="27">
        <f>+C248*'Meta financiera 2020'!C$6/12</f>
        <v>1272.3563791213426</v>
      </c>
    </row>
    <row r="249" spans="1:4" x14ac:dyDescent="0.3">
      <c r="A249" s="59"/>
      <c r="B249" s="31">
        <v>247</v>
      </c>
      <c r="C249" s="20">
        <f>+C248+'Meta financiera 2020'!C$7+DATOS!D248</f>
        <v>511714.90802765836</v>
      </c>
      <c r="D249" s="27">
        <f>+C249*'Meta financiera 2020'!C$6/12</f>
        <v>1279.2872700691457</v>
      </c>
    </row>
    <row r="250" spans="1:4" x14ac:dyDescent="0.3">
      <c r="A250" s="59"/>
      <c r="B250" s="31">
        <v>248</v>
      </c>
      <c r="C250" s="20">
        <f>+C249+'Meta financiera 2020'!C$7+DATOS!D249</f>
        <v>514494.19529772748</v>
      </c>
      <c r="D250" s="27">
        <f>+C250*'Meta financiera 2020'!C$6/12</f>
        <v>1286.2354882443185</v>
      </c>
    </row>
    <row r="251" spans="1:4" x14ac:dyDescent="0.3">
      <c r="A251" s="59"/>
      <c r="B251" s="31">
        <v>249</v>
      </c>
      <c r="C251" s="20">
        <f>+C250+'Meta financiera 2020'!C$7+DATOS!D250</f>
        <v>517280.43078597181</v>
      </c>
      <c r="D251" s="27">
        <f>+C251*'Meta financiera 2020'!C$6/12</f>
        <v>1293.2010769649294</v>
      </c>
    </row>
    <row r="252" spans="1:4" x14ac:dyDescent="0.3">
      <c r="A252" s="59"/>
      <c r="B252" s="31">
        <v>250</v>
      </c>
      <c r="C252" s="20">
        <f>+C251+'Meta financiera 2020'!C$7+DATOS!D251</f>
        <v>520073.63186293672</v>
      </c>
      <c r="D252" s="27">
        <f>+C252*'Meta financiera 2020'!C$6/12</f>
        <v>1300.1840796573417</v>
      </c>
    </row>
    <row r="253" spans="1:4" x14ac:dyDescent="0.3">
      <c r="A253" s="59"/>
      <c r="B253" s="31">
        <v>251</v>
      </c>
      <c r="C253" s="20">
        <f>+C252+'Meta financiera 2020'!C$7+DATOS!D252</f>
        <v>522873.81594259408</v>
      </c>
      <c r="D253" s="27">
        <f>+C253*'Meta financiera 2020'!C$6/12</f>
        <v>1307.1845398564851</v>
      </c>
    </row>
    <row r="254" spans="1:4" ht="15" thickBot="1" x14ac:dyDescent="0.35">
      <c r="A254" s="59"/>
      <c r="B254" s="21">
        <v>252</v>
      </c>
      <c r="C254" s="22">
        <f>+C253+'Meta financiera 2020'!C$7+DATOS!D253</f>
        <v>525681.00048245059</v>
      </c>
      <c r="D254" s="28">
        <f>+C254*'Meta financiera 2020'!C$6/12</f>
        <v>1314.2025012061265</v>
      </c>
    </row>
    <row r="255" spans="1:4" ht="14.4" customHeight="1" x14ac:dyDescent="0.3">
      <c r="A255" s="59" t="s">
        <v>35</v>
      </c>
      <c r="B255" s="32">
        <v>253</v>
      </c>
      <c r="C255" s="23">
        <f>+C254+'Meta financiera 2020'!C$7+DATOS!D254</f>
        <v>528495.20298365667</v>
      </c>
      <c r="D255" s="30">
        <f>+C255*'Meta financiera 2020'!C$6/12</f>
        <v>1321.2380074591417</v>
      </c>
    </row>
    <row r="256" spans="1:4" x14ac:dyDescent="0.3">
      <c r="A256" s="59"/>
      <c r="B256" s="31">
        <v>254</v>
      </c>
      <c r="C256" s="20">
        <f>+C255+'Meta financiera 2020'!C$7+DATOS!D255</f>
        <v>531316.44099111576</v>
      </c>
      <c r="D256" s="27">
        <f>+C256*'Meta financiera 2020'!C$6/12</f>
        <v>1328.2911024777893</v>
      </c>
    </row>
    <row r="257" spans="1:4" x14ac:dyDescent="0.3">
      <c r="A257" s="59"/>
      <c r="B257" s="31">
        <v>255</v>
      </c>
      <c r="C257" s="20">
        <f>+C256+'Meta financiera 2020'!C$7+DATOS!D256</f>
        <v>534144.73209359357</v>
      </c>
      <c r="D257" s="27">
        <f>+C257*'Meta financiera 2020'!C$6/12</f>
        <v>1335.3618302339839</v>
      </c>
    </row>
    <row r="258" spans="1:4" x14ac:dyDescent="0.3">
      <c r="A258" s="59"/>
      <c r="B258" s="31">
        <v>256</v>
      </c>
      <c r="C258" s="20">
        <f>+C257+'Meta financiera 2020'!C$7+DATOS!D257</f>
        <v>536980.09392382752</v>
      </c>
      <c r="D258" s="27">
        <f>+C258*'Meta financiera 2020'!C$6/12</f>
        <v>1342.4502348095687</v>
      </c>
    </row>
    <row r="259" spans="1:4" x14ac:dyDescent="0.3">
      <c r="A259" s="59"/>
      <c r="B259" s="31">
        <v>257</v>
      </c>
      <c r="C259" s="20">
        <f>+C258+'Meta financiera 2020'!C$7+DATOS!D258</f>
        <v>539822.54415863706</v>
      </c>
      <c r="D259" s="27">
        <f>+C259*'Meta financiera 2020'!C$6/12</f>
        <v>1349.5563603965927</v>
      </c>
    </row>
    <row r="260" spans="1:4" x14ac:dyDescent="0.3">
      <c r="A260" s="59"/>
      <c r="B260" s="31">
        <v>258</v>
      </c>
      <c r="C260" s="20">
        <f>+C259+'Meta financiera 2020'!C$7+DATOS!D259</f>
        <v>542672.10051903361</v>
      </c>
      <c r="D260" s="27">
        <f>+C260*'Meta financiera 2020'!C$6/12</f>
        <v>1356.6802512975839</v>
      </c>
    </row>
    <row r="261" spans="1:4" x14ac:dyDescent="0.3">
      <c r="A261" s="59"/>
      <c r="B261" s="31">
        <v>259</v>
      </c>
      <c r="C261" s="20">
        <f>+C260+'Meta financiera 2020'!C$7+DATOS!D260</f>
        <v>545528.78077033116</v>
      </c>
      <c r="D261" s="27">
        <f>+C261*'Meta financiera 2020'!C$6/12</f>
        <v>1363.821951925828</v>
      </c>
    </row>
    <row r="262" spans="1:4" x14ac:dyDescent="0.3">
      <c r="A262" s="59"/>
      <c r="B262" s="31">
        <v>260</v>
      </c>
      <c r="C262" s="20">
        <f>+C261+'Meta financiera 2020'!C$7+DATOS!D261</f>
        <v>548392.60272225703</v>
      </c>
      <c r="D262" s="27">
        <f>+C262*'Meta financiera 2020'!C$6/12</f>
        <v>1370.9815068056425</v>
      </c>
    </row>
    <row r="263" spans="1:4" x14ac:dyDescent="0.3">
      <c r="A263" s="59"/>
      <c r="B263" s="31">
        <v>261</v>
      </c>
      <c r="C263" s="20">
        <f>+C262+'Meta financiera 2020'!C$7+DATOS!D262</f>
        <v>551263.58422906266</v>
      </c>
      <c r="D263" s="27">
        <f>+C263*'Meta financiera 2020'!C$6/12</f>
        <v>1378.1589605726567</v>
      </c>
    </row>
    <row r="264" spans="1:4" x14ac:dyDescent="0.3">
      <c r="A264" s="59"/>
      <c r="B264" s="31">
        <v>262</v>
      </c>
      <c r="C264" s="20">
        <f>+C263+'Meta financiera 2020'!C$7+DATOS!D263</f>
        <v>554141.74318963534</v>
      </c>
      <c r="D264" s="27">
        <f>+C264*'Meta financiera 2020'!C$6/12</f>
        <v>1385.3543579740883</v>
      </c>
    </row>
    <row r="265" spans="1:4" x14ac:dyDescent="0.3">
      <c r="A265" s="59"/>
      <c r="B265" s="31">
        <v>263</v>
      </c>
      <c r="C265" s="20">
        <f>+C264+'Meta financiera 2020'!C$7+DATOS!D264</f>
        <v>557027.09754760948</v>
      </c>
      <c r="D265" s="27">
        <f>+C265*'Meta financiera 2020'!C$6/12</f>
        <v>1392.5677438690236</v>
      </c>
    </row>
    <row r="266" spans="1:4" ht="15" thickBot="1" x14ac:dyDescent="0.35">
      <c r="A266" s="59"/>
      <c r="B266" s="21">
        <v>264</v>
      </c>
      <c r="C266" s="22">
        <f>+C265+'Meta financiera 2020'!C$7+DATOS!D265</f>
        <v>559919.66529147851</v>
      </c>
      <c r="D266" s="28">
        <f>+C266*'Meta financiera 2020'!C$6/12</f>
        <v>1399.7991632286964</v>
      </c>
    </row>
    <row r="267" spans="1:4" ht="14.4" customHeight="1" x14ac:dyDescent="0.3">
      <c r="A267" s="59" t="s">
        <v>36</v>
      </c>
      <c r="B267" s="32">
        <v>265</v>
      </c>
      <c r="C267" s="23">
        <f>+C266+'Meta financiera 2020'!C$7+DATOS!D266</f>
        <v>562819.46445470722</v>
      </c>
      <c r="D267" s="30">
        <f>+C267*'Meta financiera 2020'!C$6/12</f>
        <v>1407.048661136768</v>
      </c>
    </row>
    <row r="268" spans="1:4" x14ac:dyDescent="0.3">
      <c r="A268" s="59"/>
      <c r="B268" s="31">
        <v>266</v>
      </c>
      <c r="C268" s="20">
        <f>+C267+'Meta financiera 2020'!C$7+DATOS!D267</f>
        <v>565726.51311584399</v>
      </c>
      <c r="D268" s="27">
        <f>+C268*'Meta financiera 2020'!C$6/12</f>
        <v>1414.3162827896101</v>
      </c>
    </row>
    <row r="269" spans="1:4" x14ac:dyDescent="0.3">
      <c r="A269" s="59"/>
      <c r="B269" s="31">
        <v>267</v>
      </c>
      <c r="C269" s="20">
        <f>+C268+'Meta financiera 2020'!C$7+DATOS!D268</f>
        <v>568640.82939863356</v>
      </c>
      <c r="D269" s="27">
        <f>+C269*'Meta financiera 2020'!C$6/12</f>
        <v>1421.6020734965839</v>
      </c>
    </row>
    <row r="270" spans="1:4" x14ac:dyDescent="0.3">
      <c r="A270" s="59"/>
      <c r="B270" s="31">
        <v>268</v>
      </c>
      <c r="C270" s="20">
        <f>+C269+'Meta financiera 2020'!C$7+DATOS!D269</f>
        <v>571562.43147213012</v>
      </c>
      <c r="D270" s="27">
        <f>+C270*'Meta financiera 2020'!C$6/12</f>
        <v>1428.9060786803254</v>
      </c>
    </row>
    <row r="271" spans="1:4" x14ac:dyDescent="0.3">
      <c r="A271" s="59"/>
      <c r="B271" s="31">
        <v>269</v>
      </c>
      <c r="C271" s="20">
        <f>+C270+'Meta financiera 2020'!C$7+DATOS!D270</f>
        <v>574491.33755081042</v>
      </c>
      <c r="D271" s="27">
        <f>+C271*'Meta financiera 2020'!C$6/12</f>
        <v>1436.2283438770262</v>
      </c>
    </row>
    <row r="272" spans="1:4" x14ac:dyDescent="0.3">
      <c r="A272" s="59"/>
      <c r="B272" s="31">
        <v>270</v>
      </c>
      <c r="C272" s="20">
        <f>+C271+'Meta financiera 2020'!C$7+DATOS!D271</f>
        <v>577427.56589468743</v>
      </c>
      <c r="D272" s="27">
        <f>+C272*'Meta financiera 2020'!C$6/12</f>
        <v>1443.5689147367184</v>
      </c>
    </row>
    <row r="273" spans="1:4" x14ac:dyDescent="0.3">
      <c r="A273" s="59"/>
      <c r="B273" s="31">
        <v>271</v>
      </c>
      <c r="C273" s="20">
        <f>+C272+'Meta financiera 2020'!C$7+DATOS!D272</f>
        <v>580371.13480942417</v>
      </c>
      <c r="D273" s="27">
        <f>+C273*'Meta financiera 2020'!C$6/12</f>
        <v>1450.9278370235604</v>
      </c>
    </row>
    <row r="274" spans="1:4" x14ac:dyDescent="0.3">
      <c r="A274" s="59"/>
      <c r="B274" s="31">
        <v>272</v>
      </c>
      <c r="C274" s="20">
        <f>+C273+'Meta financiera 2020'!C$7+DATOS!D273</f>
        <v>583322.06264644768</v>
      </c>
      <c r="D274" s="27">
        <f>+C274*'Meta financiera 2020'!C$6/12</f>
        <v>1458.3051566161191</v>
      </c>
    </row>
    <row r="275" spans="1:4" x14ac:dyDescent="0.3">
      <c r="A275" s="59"/>
      <c r="B275" s="31">
        <v>273</v>
      </c>
      <c r="C275" s="20">
        <f>+C274+'Meta financiera 2020'!C$7+DATOS!D274</f>
        <v>586280.36780306383</v>
      </c>
      <c r="D275" s="27">
        <f>+C275*'Meta financiera 2020'!C$6/12</f>
        <v>1465.7009195076596</v>
      </c>
    </row>
    <row r="276" spans="1:4" x14ac:dyDescent="0.3">
      <c r="A276" s="59"/>
      <c r="B276" s="31">
        <v>274</v>
      </c>
      <c r="C276" s="20">
        <f>+C275+'Meta financiera 2020'!C$7+DATOS!D275</f>
        <v>589246.06872257148</v>
      </c>
      <c r="D276" s="27">
        <f>+C276*'Meta financiera 2020'!C$6/12</f>
        <v>1473.1151718064286</v>
      </c>
    </row>
    <row r="277" spans="1:4" x14ac:dyDescent="0.3">
      <c r="A277" s="59"/>
      <c r="B277" s="31">
        <v>275</v>
      </c>
      <c r="C277" s="20">
        <f>+C276+'Meta financiera 2020'!C$7+DATOS!D276</f>
        <v>592219.1838943779</v>
      </c>
      <c r="D277" s="27">
        <f>+C277*'Meta financiera 2020'!C$6/12</f>
        <v>1480.5479597359447</v>
      </c>
    </row>
    <row r="278" spans="1:4" ht="15" thickBot="1" x14ac:dyDescent="0.35">
      <c r="A278" s="59"/>
      <c r="B278" s="21">
        <v>276</v>
      </c>
      <c r="C278" s="22">
        <f>+C277+'Meta financiera 2020'!C$7+DATOS!D277</f>
        <v>595199.73185411387</v>
      </c>
      <c r="D278" s="28">
        <f>+C278*'Meta financiera 2020'!C$6/12</f>
        <v>1487.9993296352848</v>
      </c>
    </row>
    <row r="279" spans="1:4" ht="14.4" customHeight="1" x14ac:dyDescent="0.3">
      <c r="A279" s="59" t="s">
        <v>37</v>
      </c>
      <c r="B279" s="32">
        <v>277</v>
      </c>
      <c r="C279" s="23">
        <f>+C278+'Meta financiera 2020'!C$7+DATOS!D278</f>
        <v>598187.73118374916</v>
      </c>
      <c r="D279" s="30">
        <f>+C279*'Meta financiera 2020'!C$6/12</f>
        <v>1495.4693279593728</v>
      </c>
    </row>
    <row r="280" spans="1:4" x14ac:dyDescent="0.3">
      <c r="A280" s="59"/>
      <c r="B280" s="31">
        <v>278</v>
      </c>
      <c r="C280" s="20">
        <f>+C279+'Meta financiera 2020'!C$7+DATOS!D279</f>
        <v>601183.20051170851</v>
      </c>
      <c r="D280" s="27">
        <f>+C280*'Meta financiera 2020'!C$6/12</f>
        <v>1502.9580012792712</v>
      </c>
    </row>
    <row r="281" spans="1:4" x14ac:dyDescent="0.3">
      <c r="A281" s="59"/>
      <c r="B281" s="31">
        <v>279</v>
      </c>
      <c r="C281" s="20">
        <f>+C280+'Meta financiera 2020'!C$7+DATOS!D280</f>
        <v>604186.15851298778</v>
      </c>
      <c r="D281" s="27">
        <f>+C281*'Meta financiera 2020'!C$6/12</f>
        <v>1510.4653962824693</v>
      </c>
    </row>
    <row r="282" spans="1:4" x14ac:dyDescent="0.3">
      <c r="A282" s="59"/>
      <c r="B282" s="31">
        <v>280</v>
      </c>
      <c r="C282" s="20">
        <f>+C281+'Meta financiera 2020'!C$7+DATOS!D281</f>
        <v>607196.62390927027</v>
      </c>
      <c r="D282" s="27">
        <f>+C282*'Meta financiera 2020'!C$6/12</f>
        <v>1517.9915597731758</v>
      </c>
    </row>
    <row r="283" spans="1:4" x14ac:dyDescent="0.3">
      <c r="A283" s="59"/>
      <c r="B283" s="31">
        <v>281</v>
      </c>
      <c r="C283" s="20">
        <f>+C282+'Meta financiera 2020'!C$7+DATOS!D282</f>
        <v>610214.61546904349</v>
      </c>
      <c r="D283" s="27">
        <f>+C283*'Meta financiera 2020'!C$6/12</f>
        <v>1525.5365386726087</v>
      </c>
    </row>
    <row r="284" spans="1:4" x14ac:dyDescent="0.3">
      <c r="A284" s="59"/>
      <c r="B284" s="31">
        <v>282</v>
      </c>
      <c r="C284" s="20">
        <f>+C283+'Meta financiera 2020'!C$7+DATOS!D283</f>
        <v>613240.15200771613</v>
      </c>
      <c r="D284" s="27">
        <f>+C284*'Meta financiera 2020'!C$6/12</f>
        <v>1533.1003800192902</v>
      </c>
    </row>
    <row r="285" spans="1:4" x14ac:dyDescent="0.3">
      <c r="A285" s="59"/>
      <c r="B285" s="31">
        <v>283</v>
      </c>
      <c r="C285" s="20">
        <f>+C284+'Meta financiera 2020'!C$7+DATOS!D284</f>
        <v>616273.25238773541</v>
      </c>
      <c r="D285" s="27">
        <f>+C285*'Meta financiera 2020'!C$6/12</f>
        <v>1540.6831309693387</v>
      </c>
    </row>
    <row r="286" spans="1:4" x14ac:dyDescent="0.3">
      <c r="A286" s="59"/>
      <c r="B286" s="31">
        <v>284</v>
      </c>
      <c r="C286" s="20">
        <f>+C285+'Meta financiera 2020'!C$7+DATOS!D285</f>
        <v>619313.9355187047</v>
      </c>
      <c r="D286" s="27">
        <f>+C286*'Meta financiera 2020'!C$6/12</f>
        <v>1548.2848387967617</v>
      </c>
    </row>
    <row r="287" spans="1:4" x14ac:dyDescent="0.3">
      <c r="A287" s="59"/>
      <c r="B287" s="31">
        <v>285</v>
      </c>
      <c r="C287" s="20">
        <f>+C286+'Meta financiera 2020'!C$7+DATOS!D286</f>
        <v>622362.22035750141</v>
      </c>
      <c r="D287" s="27">
        <f>+C287*'Meta financiera 2020'!C$6/12</f>
        <v>1555.9055508937536</v>
      </c>
    </row>
    <row r="288" spans="1:4" x14ac:dyDescent="0.3">
      <c r="A288" s="59"/>
      <c r="B288" s="31">
        <v>286</v>
      </c>
      <c r="C288" s="20">
        <f>+C287+'Meta financiera 2020'!C$7+DATOS!D287</f>
        <v>625418.12590839516</v>
      </c>
      <c r="D288" s="27">
        <f>+C288*'Meta financiera 2020'!C$6/12</f>
        <v>1563.5453147709877</v>
      </c>
    </row>
    <row r="289" spans="1:4" x14ac:dyDescent="0.3">
      <c r="A289" s="59"/>
      <c r="B289" s="31">
        <v>287</v>
      </c>
      <c r="C289" s="20">
        <f>+C288+'Meta financiera 2020'!C$7+DATOS!D288</f>
        <v>628481.67122316617</v>
      </c>
      <c r="D289" s="27">
        <f>+C289*'Meta financiera 2020'!C$6/12</f>
        <v>1571.2041780579154</v>
      </c>
    </row>
    <row r="290" spans="1:4" ht="15" thickBot="1" x14ac:dyDescent="0.35">
      <c r="A290" s="59"/>
      <c r="B290" s="21">
        <v>288</v>
      </c>
      <c r="C290" s="22">
        <f>+C289+'Meta financiera 2020'!C$7+DATOS!D289</f>
        <v>631552.87540122413</v>
      </c>
      <c r="D290" s="28">
        <f>+C290*'Meta financiera 2020'!C$6/12</f>
        <v>1578.8821885030602</v>
      </c>
    </row>
    <row r="291" spans="1:4" ht="14.4" customHeight="1" x14ac:dyDescent="0.3">
      <c r="A291" s="59" t="s">
        <v>38</v>
      </c>
      <c r="B291" s="32">
        <v>289</v>
      </c>
      <c r="C291" s="23">
        <f>+C290+'Meta financiera 2020'!C$7+DATOS!D290</f>
        <v>634631.75758972717</v>
      </c>
      <c r="D291" s="30">
        <f>+C291*'Meta financiera 2020'!C$6/12</f>
        <v>1586.579393974318</v>
      </c>
    </row>
    <row r="292" spans="1:4" x14ac:dyDescent="0.3">
      <c r="A292" s="59"/>
      <c r="B292" s="31">
        <v>290</v>
      </c>
      <c r="C292" s="20">
        <f>+C291+'Meta financiera 2020'!C$7+DATOS!D291</f>
        <v>637718.33698370145</v>
      </c>
      <c r="D292" s="27">
        <f>+C292*'Meta financiera 2020'!C$6/12</f>
        <v>1594.2958424592534</v>
      </c>
    </row>
    <row r="293" spans="1:4" x14ac:dyDescent="0.3">
      <c r="A293" s="59"/>
      <c r="B293" s="31">
        <v>291</v>
      </c>
      <c r="C293" s="20">
        <f>+C292+'Meta financiera 2020'!C$7+DATOS!D292</f>
        <v>640812.63282616076</v>
      </c>
      <c r="D293" s="27">
        <f>+C293*'Meta financiera 2020'!C$6/12</f>
        <v>1602.0315820654016</v>
      </c>
    </row>
    <row r="294" spans="1:4" x14ac:dyDescent="0.3">
      <c r="A294" s="59"/>
      <c r="B294" s="31">
        <v>292</v>
      </c>
      <c r="C294" s="20">
        <f>+C293+'Meta financiera 2020'!C$7+DATOS!D293</f>
        <v>643914.66440822615</v>
      </c>
      <c r="D294" s="27">
        <f>+C294*'Meta financiera 2020'!C$6/12</f>
        <v>1609.7866610205654</v>
      </c>
    </row>
    <row r="295" spans="1:4" x14ac:dyDescent="0.3">
      <c r="A295" s="59"/>
      <c r="B295" s="31">
        <v>293</v>
      </c>
      <c r="C295" s="20">
        <f>+C294+'Meta financiera 2020'!C$7+DATOS!D294</f>
        <v>647024.45106924674</v>
      </c>
      <c r="D295" s="27">
        <f>+C295*'Meta financiera 2020'!C$6/12</f>
        <v>1617.5611276731167</v>
      </c>
    </row>
    <row r="296" spans="1:4" x14ac:dyDescent="0.3">
      <c r="A296" s="59"/>
      <c r="B296" s="31">
        <v>294</v>
      </c>
      <c r="C296" s="20">
        <f>+C295+'Meta financiera 2020'!C$7+DATOS!D295</f>
        <v>650142.01219691988</v>
      </c>
      <c r="D296" s="27">
        <f>+C296*'Meta financiera 2020'!C$6/12</f>
        <v>1625.3550304922994</v>
      </c>
    </row>
    <row r="297" spans="1:4" x14ac:dyDescent="0.3">
      <c r="A297" s="59"/>
      <c r="B297" s="31">
        <v>295</v>
      </c>
      <c r="C297" s="20">
        <f>+C296+'Meta financiera 2020'!C$7+DATOS!D296</f>
        <v>653267.36722741218</v>
      </c>
      <c r="D297" s="27">
        <f>+C297*'Meta financiera 2020'!C$6/12</f>
        <v>1633.1684180685304</v>
      </c>
    </row>
    <row r="298" spans="1:4" x14ac:dyDescent="0.3">
      <c r="A298" s="59"/>
      <c r="B298" s="31">
        <v>296</v>
      </c>
      <c r="C298" s="20">
        <f>+C297+'Meta financiera 2020'!C$7+DATOS!D297</f>
        <v>656400.53564548073</v>
      </c>
      <c r="D298" s="27">
        <f>+C298*'Meta financiera 2020'!C$6/12</f>
        <v>1641.0013391137018</v>
      </c>
    </row>
    <row r="299" spans="1:4" x14ac:dyDescent="0.3">
      <c r="A299" s="59"/>
      <c r="B299" s="31">
        <v>297</v>
      </c>
      <c r="C299" s="20">
        <f>+C298+'Meta financiera 2020'!C$7+DATOS!D298</f>
        <v>659541.53698459442</v>
      </c>
      <c r="D299" s="27">
        <f>+C299*'Meta financiera 2020'!C$6/12</f>
        <v>1648.853842461486</v>
      </c>
    </row>
    <row r="300" spans="1:4" x14ac:dyDescent="0.3">
      <c r="A300" s="59"/>
      <c r="B300" s="31">
        <v>298</v>
      </c>
      <c r="C300" s="20">
        <f>+C299+'Meta financiera 2020'!C$7+DATOS!D299</f>
        <v>662690.3908270559</v>
      </c>
      <c r="D300" s="27">
        <f>+C300*'Meta financiera 2020'!C$6/12</f>
        <v>1656.7259770676399</v>
      </c>
    </row>
    <row r="301" spans="1:4" x14ac:dyDescent="0.3">
      <c r="A301" s="59"/>
      <c r="B301" s="31">
        <v>299</v>
      </c>
      <c r="C301" s="20">
        <f>+C300+'Meta financiera 2020'!C$7+DATOS!D300</f>
        <v>665847.11680412351</v>
      </c>
      <c r="D301" s="27">
        <f>+C301*'Meta financiera 2020'!C$6/12</f>
        <v>1664.6177920103089</v>
      </c>
    </row>
    <row r="302" spans="1:4" ht="15" thickBot="1" x14ac:dyDescent="0.35">
      <c r="A302" s="59"/>
      <c r="B302" s="21">
        <v>300</v>
      </c>
      <c r="C302" s="22">
        <f>+C301+'Meta financiera 2020'!C$7+DATOS!D301</f>
        <v>669011.73459613381</v>
      </c>
      <c r="D302" s="28">
        <f>+C302*'Meta financiera 2020'!C$6/12</f>
        <v>1672.5293364903346</v>
      </c>
    </row>
    <row r="303" spans="1:4" ht="14.4" customHeight="1" x14ac:dyDescent="0.3">
      <c r="A303" s="59" t="s">
        <v>39</v>
      </c>
      <c r="B303" s="32">
        <v>301</v>
      </c>
      <c r="C303" s="23">
        <f>+C302+'Meta financiera 2020'!C$7+DATOS!D302</f>
        <v>672184.26393262413</v>
      </c>
      <c r="D303" s="30">
        <f>+C303*'Meta financiera 2020'!C$6/12</f>
        <v>1680.4606598315604</v>
      </c>
    </row>
    <row r="304" spans="1:4" x14ac:dyDescent="0.3">
      <c r="A304" s="59"/>
      <c r="B304" s="31">
        <v>302</v>
      </c>
      <c r="C304" s="20">
        <f>+C303+'Meta financiera 2020'!C$7+DATOS!D303</f>
        <v>675364.72459245566</v>
      </c>
      <c r="D304" s="27">
        <f>+C304*'Meta financiera 2020'!C$6/12</f>
        <v>1688.411811481139</v>
      </c>
    </row>
    <row r="305" spans="1:4" x14ac:dyDescent="0.3">
      <c r="A305" s="59"/>
      <c r="B305" s="31">
        <v>303</v>
      </c>
      <c r="C305" s="20">
        <f>+C304+'Meta financiera 2020'!C$7+DATOS!D304</f>
        <v>678553.13640393678</v>
      </c>
      <c r="D305" s="27">
        <f>+C305*'Meta financiera 2020'!C$6/12</f>
        <v>1696.382841009842</v>
      </c>
    </row>
    <row r="306" spans="1:4" x14ac:dyDescent="0.3">
      <c r="A306" s="59"/>
      <c r="B306" s="31">
        <v>304</v>
      </c>
      <c r="C306" s="20">
        <f>+C305+'Meta financiera 2020'!C$7+DATOS!D305</f>
        <v>681749.51924494666</v>
      </c>
      <c r="D306" s="27">
        <f>+C306*'Meta financiera 2020'!C$6/12</f>
        <v>1704.3737981123666</v>
      </c>
    </row>
    <row r="307" spans="1:4" x14ac:dyDescent="0.3">
      <c r="A307" s="59"/>
      <c r="B307" s="31">
        <v>305</v>
      </c>
      <c r="C307" s="20">
        <f>+C306+'Meta financiera 2020'!C$7+DATOS!D306</f>
        <v>684953.89304305904</v>
      </c>
      <c r="D307" s="27">
        <f>+C307*'Meta financiera 2020'!C$6/12</f>
        <v>1712.3847326076475</v>
      </c>
    </row>
    <row r="308" spans="1:4" x14ac:dyDescent="0.3">
      <c r="A308" s="59"/>
      <c r="B308" s="31">
        <v>306</v>
      </c>
      <c r="C308" s="20">
        <f>+C307+'Meta financiera 2020'!C$7+DATOS!D307</f>
        <v>688166.27777566668</v>
      </c>
      <c r="D308" s="27">
        <f>+C308*'Meta financiera 2020'!C$6/12</f>
        <v>1720.4156944391668</v>
      </c>
    </row>
    <row r="309" spans="1:4" x14ac:dyDescent="0.3">
      <c r="A309" s="59"/>
      <c r="B309" s="31">
        <v>307</v>
      </c>
      <c r="C309" s="20">
        <f>+C308+'Meta financiera 2020'!C$7+DATOS!D308</f>
        <v>691386.69347010588</v>
      </c>
      <c r="D309" s="27">
        <f>+C309*'Meta financiera 2020'!C$6/12</f>
        <v>1728.4667336752645</v>
      </c>
    </row>
    <row r="310" spans="1:4" x14ac:dyDescent="0.3">
      <c r="A310" s="59"/>
      <c r="B310" s="31">
        <v>308</v>
      </c>
      <c r="C310" s="20">
        <f>+C309+'Meta financiera 2020'!C$7+DATOS!D309</f>
        <v>694615.1602037811</v>
      </c>
      <c r="D310" s="27">
        <f>+C310*'Meta financiera 2020'!C$6/12</f>
        <v>1736.5379005094528</v>
      </c>
    </row>
    <row r="311" spans="1:4" x14ac:dyDescent="0.3">
      <c r="A311" s="59"/>
      <c r="B311" s="31">
        <v>309</v>
      </c>
      <c r="C311" s="20">
        <f>+C310+'Meta financiera 2020'!C$7+DATOS!D310</f>
        <v>697851.69810429052</v>
      </c>
      <c r="D311" s="27">
        <f>+C311*'Meta financiera 2020'!C$6/12</f>
        <v>1744.6292452607261</v>
      </c>
    </row>
    <row r="312" spans="1:4" x14ac:dyDescent="0.3">
      <c r="A312" s="59"/>
      <c r="B312" s="31">
        <v>310</v>
      </c>
      <c r="C312" s="20">
        <f>+C311+'Meta financiera 2020'!C$7+DATOS!D311</f>
        <v>701096.32734955125</v>
      </c>
      <c r="D312" s="27">
        <f>+C312*'Meta financiera 2020'!C$6/12</f>
        <v>1752.740818373878</v>
      </c>
    </row>
    <row r="313" spans="1:4" x14ac:dyDescent="0.3">
      <c r="A313" s="59"/>
      <c r="B313" s="31">
        <v>311</v>
      </c>
      <c r="C313" s="20">
        <f>+C312+'Meta financiera 2020'!C$7+DATOS!D312</f>
        <v>704349.06816792511</v>
      </c>
      <c r="D313" s="27">
        <f>+C313*'Meta financiera 2020'!C$6/12</f>
        <v>1760.8726704198127</v>
      </c>
    </row>
    <row r="314" spans="1:4" ht="15" thickBot="1" x14ac:dyDescent="0.35">
      <c r="A314" s="59"/>
      <c r="B314" s="21">
        <v>312</v>
      </c>
      <c r="C314" s="22">
        <f>+C313+'Meta financiera 2020'!C$7+DATOS!D313</f>
        <v>707609.94083834498</v>
      </c>
      <c r="D314" s="28">
        <f>+C314*'Meta financiera 2020'!C$6/12</f>
        <v>1769.0248520958623</v>
      </c>
    </row>
    <row r="315" spans="1:4" ht="14.4" customHeight="1" x14ac:dyDescent="0.3">
      <c r="A315" s="59" t="s">
        <v>40</v>
      </c>
      <c r="B315" s="32">
        <v>313</v>
      </c>
      <c r="C315" s="23">
        <f>+C314+'Meta financiera 2020'!C$7+DATOS!D314</f>
        <v>710878.96569044085</v>
      </c>
      <c r="D315" s="30">
        <f>+C315*'Meta financiera 2020'!C$6/12</f>
        <v>1777.1974142261022</v>
      </c>
    </row>
    <row r="316" spans="1:4" x14ac:dyDescent="0.3">
      <c r="A316" s="59"/>
      <c r="B316" s="31">
        <v>314</v>
      </c>
      <c r="C316" s="20">
        <f>+C315+'Meta financiera 2020'!C$7+DATOS!D315</f>
        <v>714156.16310466698</v>
      </c>
      <c r="D316" s="27">
        <f>+C316*'Meta financiera 2020'!C$6/12</f>
        <v>1785.3904077616673</v>
      </c>
    </row>
    <row r="317" spans="1:4" x14ac:dyDescent="0.3">
      <c r="A317" s="59"/>
      <c r="B317" s="31">
        <v>315</v>
      </c>
      <c r="C317" s="20">
        <f>+C316+'Meta financiera 2020'!C$7+DATOS!D316</f>
        <v>717441.55351242865</v>
      </c>
      <c r="D317" s="27">
        <f>+C317*'Meta financiera 2020'!C$6/12</f>
        <v>1793.6038837810718</v>
      </c>
    </row>
    <row r="318" spans="1:4" x14ac:dyDescent="0.3">
      <c r="A318" s="59"/>
      <c r="B318" s="31">
        <v>316</v>
      </c>
      <c r="C318" s="20">
        <f>+C317+'Meta financiera 2020'!C$7+DATOS!D317</f>
        <v>720735.15739620978</v>
      </c>
      <c r="D318" s="27">
        <f>+C318*'Meta financiera 2020'!C$6/12</f>
        <v>1801.8378934905243</v>
      </c>
    </row>
    <row r="319" spans="1:4" x14ac:dyDescent="0.3">
      <c r="A319" s="59"/>
      <c r="B319" s="31">
        <v>317</v>
      </c>
      <c r="C319" s="20">
        <f>+C318+'Meta financiera 2020'!C$7+DATOS!D318</f>
        <v>724036.99528970034</v>
      </c>
      <c r="D319" s="27">
        <f>+C319*'Meta financiera 2020'!C$6/12</f>
        <v>1810.0924882242507</v>
      </c>
    </row>
    <row r="320" spans="1:4" x14ac:dyDescent="0.3">
      <c r="A320" s="59"/>
      <c r="B320" s="31">
        <v>318</v>
      </c>
      <c r="C320" s="20">
        <f>+C319+'Meta financiera 2020'!C$7+DATOS!D319</f>
        <v>727347.08777792461</v>
      </c>
      <c r="D320" s="27">
        <f>+C320*'Meta financiera 2020'!C$6/12</f>
        <v>1818.3677194448117</v>
      </c>
    </row>
    <row r="321" spans="1:4" x14ac:dyDescent="0.3">
      <c r="A321" s="59"/>
      <c r="B321" s="31">
        <v>319</v>
      </c>
      <c r="C321" s="20">
        <f>+C320+'Meta financiera 2020'!C$7+DATOS!D320</f>
        <v>730665.4554973694</v>
      </c>
      <c r="D321" s="27">
        <f>+C321*'Meta financiera 2020'!C$6/12</f>
        <v>1826.6636387434235</v>
      </c>
    </row>
    <row r="322" spans="1:4" x14ac:dyDescent="0.3">
      <c r="A322" s="59"/>
      <c r="B322" s="31">
        <v>320</v>
      </c>
      <c r="C322" s="20">
        <f>+C321+'Meta financiera 2020'!C$7+DATOS!D321</f>
        <v>733992.11913611286</v>
      </c>
      <c r="D322" s="27">
        <f>+C322*'Meta financiera 2020'!C$6/12</f>
        <v>1834.9802978402822</v>
      </c>
    </row>
    <row r="323" spans="1:4" x14ac:dyDescent="0.3">
      <c r="A323" s="59"/>
      <c r="B323" s="31">
        <v>321</v>
      </c>
      <c r="C323" s="20">
        <f>+C322+'Meta financiera 2020'!C$7+DATOS!D322</f>
        <v>737327.09943395318</v>
      </c>
      <c r="D323" s="27">
        <f>+C323*'Meta financiera 2020'!C$6/12</f>
        <v>1843.3177485848828</v>
      </c>
    </row>
    <row r="324" spans="1:4" x14ac:dyDescent="0.3">
      <c r="A324" s="59"/>
      <c r="B324" s="31">
        <v>322</v>
      </c>
      <c r="C324" s="20">
        <f>+C323+'Meta financiera 2020'!C$7+DATOS!D323</f>
        <v>740670.41718253808</v>
      </c>
      <c r="D324" s="27">
        <f>+C324*'Meta financiera 2020'!C$6/12</f>
        <v>1851.6760429563453</v>
      </c>
    </row>
    <row r="325" spans="1:4" x14ac:dyDescent="0.3">
      <c r="A325" s="59"/>
      <c r="B325" s="31">
        <v>323</v>
      </c>
      <c r="C325" s="20">
        <f>+C324+'Meta financiera 2020'!C$7+DATOS!D324</f>
        <v>744022.09322549438</v>
      </c>
      <c r="D325" s="27">
        <f>+C325*'Meta financiera 2020'!C$6/12</f>
        <v>1860.0552330637358</v>
      </c>
    </row>
    <row r="326" spans="1:4" ht="15" thickBot="1" x14ac:dyDescent="0.35">
      <c r="A326" s="59"/>
      <c r="B326" s="21">
        <v>324</v>
      </c>
      <c r="C326" s="22">
        <f>+C325+'Meta financiera 2020'!C$7+DATOS!D325</f>
        <v>747382.14845855813</v>
      </c>
      <c r="D326" s="28">
        <f>+C326*'Meta financiera 2020'!C$6/12</f>
        <v>1868.4553711463952</v>
      </c>
    </row>
    <row r="327" spans="1:4" ht="14.4" customHeight="1" x14ac:dyDescent="0.3">
      <c r="A327" s="59" t="s">
        <v>41</v>
      </c>
      <c r="B327" s="32">
        <v>325</v>
      </c>
      <c r="C327" s="23">
        <f>+C326+'Meta financiera 2020'!C$7+DATOS!D326</f>
        <v>750750.60382970457</v>
      </c>
      <c r="D327" s="30">
        <f>+C327*'Meta financiera 2020'!C$6/12</f>
        <v>1876.8765095742613</v>
      </c>
    </row>
    <row r="328" spans="1:4" x14ac:dyDescent="0.3">
      <c r="A328" s="59"/>
      <c r="B328" s="31">
        <v>326</v>
      </c>
      <c r="C328" s="20">
        <f>+C327+'Meta financiera 2020'!C$7+DATOS!D327</f>
        <v>754127.48033927882</v>
      </c>
      <c r="D328" s="27">
        <f>+C328*'Meta financiera 2020'!C$6/12</f>
        <v>1885.3187008481971</v>
      </c>
    </row>
    <row r="329" spans="1:4" x14ac:dyDescent="0.3">
      <c r="A329" s="59"/>
      <c r="B329" s="31">
        <v>327</v>
      </c>
      <c r="C329" s="20">
        <f>+C328+'Meta financiera 2020'!C$7+DATOS!D328</f>
        <v>757512.79904012696</v>
      </c>
      <c r="D329" s="27">
        <f>+C329*'Meta financiera 2020'!C$6/12</f>
        <v>1893.7819976003175</v>
      </c>
    </row>
    <row r="330" spans="1:4" x14ac:dyDescent="0.3">
      <c r="A330" s="59"/>
      <c r="B330" s="31">
        <v>328</v>
      </c>
      <c r="C330" s="20">
        <f>+C329+'Meta financiera 2020'!C$7+DATOS!D329</f>
        <v>760906.5810377273</v>
      </c>
      <c r="D330" s="27">
        <f>+C330*'Meta financiera 2020'!C$6/12</f>
        <v>1902.2664525943183</v>
      </c>
    </row>
    <row r="331" spans="1:4" x14ac:dyDescent="0.3">
      <c r="A331" s="59"/>
      <c r="B331" s="31">
        <v>329</v>
      </c>
      <c r="C331" s="20">
        <f>+C330+'Meta financiera 2020'!C$7+DATOS!D330</f>
        <v>764308.84749032161</v>
      </c>
      <c r="D331" s="27">
        <f>+C331*'Meta financiera 2020'!C$6/12</f>
        <v>1910.7721187258039</v>
      </c>
    </row>
    <row r="332" spans="1:4" x14ac:dyDescent="0.3">
      <c r="A332" s="59"/>
      <c r="B332" s="31">
        <v>330</v>
      </c>
      <c r="C332" s="20">
        <f>+C331+'Meta financiera 2020'!C$7+DATOS!D331</f>
        <v>767719.61960904743</v>
      </c>
      <c r="D332" s="27">
        <f>+C332*'Meta financiera 2020'!C$6/12</f>
        <v>1919.2990490226184</v>
      </c>
    </row>
    <row r="333" spans="1:4" x14ac:dyDescent="0.3">
      <c r="A333" s="59"/>
      <c r="B333" s="31">
        <v>331</v>
      </c>
      <c r="C333" s="20">
        <f>+C332+'Meta financiera 2020'!C$7+DATOS!D332</f>
        <v>771138.91865807003</v>
      </c>
      <c r="D333" s="27">
        <f>+C333*'Meta financiera 2020'!C$6/12</f>
        <v>1927.8472966451752</v>
      </c>
    </row>
    <row r="334" spans="1:4" x14ac:dyDescent="0.3">
      <c r="A334" s="59"/>
      <c r="B334" s="31">
        <v>332</v>
      </c>
      <c r="C334" s="20">
        <f>+C333+'Meta financiera 2020'!C$7+DATOS!D333</f>
        <v>774566.7659547152</v>
      </c>
      <c r="D334" s="27">
        <f>+C334*'Meta financiera 2020'!C$6/12</f>
        <v>1936.4169148867879</v>
      </c>
    </row>
    <row r="335" spans="1:4" x14ac:dyDescent="0.3">
      <c r="A335" s="59"/>
      <c r="B335" s="31">
        <v>333</v>
      </c>
      <c r="C335" s="20">
        <f>+C334+'Meta financiera 2020'!C$7+DATOS!D334</f>
        <v>778003.18286960199</v>
      </c>
      <c r="D335" s="27">
        <f>+C335*'Meta financiera 2020'!C$6/12</f>
        <v>1945.007957174005</v>
      </c>
    </row>
    <row r="336" spans="1:4" x14ac:dyDescent="0.3">
      <c r="A336" s="59"/>
      <c r="B336" s="31">
        <v>334</v>
      </c>
      <c r="C336" s="20">
        <f>+C335+'Meta financiera 2020'!C$7+DATOS!D335</f>
        <v>781448.19082677597</v>
      </c>
      <c r="D336" s="27">
        <f>+C336*'Meta financiera 2020'!C$6/12</f>
        <v>1953.6204770669399</v>
      </c>
    </row>
    <row r="337" spans="1:4" x14ac:dyDescent="0.3">
      <c r="A337" s="59"/>
      <c r="B337" s="31">
        <v>335</v>
      </c>
      <c r="C337" s="20">
        <f>+C336+'Meta financiera 2020'!C$7+DATOS!D336</f>
        <v>784901.81130384293</v>
      </c>
      <c r="D337" s="27">
        <f>+C337*'Meta financiera 2020'!C$6/12</f>
        <v>1962.2545282596072</v>
      </c>
    </row>
    <row r="338" spans="1:4" ht="15" thickBot="1" x14ac:dyDescent="0.35">
      <c r="A338" s="59"/>
      <c r="B338" s="21">
        <v>336</v>
      </c>
      <c r="C338" s="22">
        <f>+C337+'Meta financiera 2020'!C$7+DATOS!D337</f>
        <v>788364.06583210255</v>
      </c>
      <c r="D338" s="28">
        <f>+C338*'Meta financiera 2020'!C$6/12</f>
        <v>1970.9101645802564</v>
      </c>
    </row>
    <row r="339" spans="1:4" ht="14.4" customHeight="1" x14ac:dyDescent="0.3">
      <c r="A339" s="59" t="s">
        <v>42</v>
      </c>
      <c r="B339" s="32">
        <v>337</v>
      </c>
      <c r="C339" s="23">
        <f>+C338+'Meta financiera 2020'!C$7+DATOS!D338</f>
        <v>791834.97599668277</v>
      </c>
      <c r="D339" s="30">
        <f>+C339*'Meta financiera 2020'!C$6/12</f>
        <v>1979.5874399917068</v>
      </c>
    </row>
    <row r="340" spans="1:4" x14ac:dyDescent="0.3">
      <c r="A340" s="59"/>
      <c r="B340" s="31">
        <v>338</v>
      </c>
      <c r="C340" s="20">
        <f>+C339+'Meta financiera 2020'!C$7+DATOS!D339</f>
        <v>795314.56343667442</v>
      </c>
      <c r="D340" s="27">
        <f>+C340*'Meta financiera 2020'!C$6/12</f>
        <v>1988.286408591686</v>
      </c>
    </row>
    <row r="341" spans="1:4" x14ac:dyDescent="0.3">
      <c r="A341" s="59"/>
      <c r="B341" s="31">
        <v>339</v>
      </c>
      <c r="C341" s="20">
        <f>+C340+'Meta financiera 2020'!C$7+DATOS!D340</f>
        <v>798802.84984526609</v>
      </c>
      <c r="D341" s="27">
        <f>+C341*'Meta financiera 2020'!C$6/12</f>
        <v>1997.0071246131649</v>
      </c>
    </row>
    <row r="342" spans="1:4" x14ac:dyDescent="0.3">
      <c r="A342" s="59"/>
      <c r="B342" s="31">
        <v>340</v>
      </c>
      <c r="C342" s="20">
        <f>+C341+'Meta financiera 2020'!C$7+DATOS!D341</f>
        <v>802299.85696987924</v>
      </c>
      <c r="D342" s="27">
        <f>+C342*'Meta financiera 2020'!C$6/12</f>
        <v>2005.7496424246981</v>
      </c>
    </row>
    <row r="343" spans="1:4" x14ac:dyDescent="0.3">
      <c r="A343" s="59"/>
      <c r="B343" s="31">
        <v>341</v>
      </c>
      <c r="C343" s="20">
        <f>+C342+'Meta financiera 2020'!C$7+DATOS!D342</f>
        <v>805805.60661230399</v>
      </c>
      <c r="D343" s="27">
        <f>+C343*'Meta financiera 2020'!C$6/12</f>
        <v>2014.51401653076</v>
      </c>
    </row>
    <row r="344" spans="1:4" x14ac:dyDescent="0.3">
      <c r="A344" s="59"/>
      <c r="B344" s="31">
        <v>342</v>
      </c>
      <c r="C344" s="20">
        <f>+C343+'Meta financiera 2020'!C$7+DATOS!D343</f>
        <v>809320.1206288347</v>
      </c>
      <c r="D344" s="27">
        <f>+C344*'Meta financiera 2020'!C$6/12</f>
        <v>2023.3003015720867</v>
      </c>
    </row>
    <row r="345" spans="1:4" x14ac:dyDescent="0.3">
      <c r="A345" s="59"/>
      <c r="B345" s="31">
        <v>343</v>
      </c>
      <c r="C345" s="20">
        <f>+C344+'Meta financiera 2020'!C$7+DATOS!D344</f>
        <v>812843.42093040678</v>
      </c>
      <c r="D345" s="27">
        <f>+C345*'Meta financiera 2020'!C$6/12</f>
        <v>2032.1085523260169</v>
      </c>
    </row>
    <row r="346" spans="1:4" x14ac:dyDescent="0.3">
      <c r="A346" s="59"/>
      <c r="B346" s="31">
        <v>344</v>
      </c>
      <c r="C346" s="20">
        <f>+C345+'Meta financiera 2020'!C$7+DATOS!D345</f>
        <v>816375.52948273276</v>
      </c>
      <c r="D346" s="27">
        <f>+C346*'Meta financiera 2020'!C$6/12</f>
        <v>2040.9388237068317</v>
      </c>
    </row>
    <row r="347" spans="1:4" x14ac:dyDescent="0.3">
      <c r="A347" s="59"/>
      <c r="B347" s="31">
        <v>345</v>
      </c>
      <c r="C347" s="20">
        <f>+C346+'Meta financiera 2020'!C$7+DATOS!D346</f>
        <v>819916.46830643958</v>
      </c>
      <c r="D347" s="27">
        <f>+C347*'Meta financiera 2020'!C$6/12</f>
        <v>2049.7911707660987</v>
      </c>
    </row>
    <row r="348" spans="1:4" x14ac:dyDescent="0.3">
      <c r="A348" s="59"/>
      <c r="B348" s="31">
        <v>346</v>
      </c>
      <c r="C348" s="20">
        <f>+C347+'Meta financiera 2020'!C$7+DATOS!D347</f>
        <v>823466.25947720569</v>
      </c>
      <c r="D348" s="27">
        <f>+C348*'Meta financiera 2020'!C$6/12</f>
        <v>2058.6656486930142</v>
      </c>
    </row>
    <row r="349" spans="1:4" x14ac:dyDescent="0.3">
      <c r="A349" s="59"/>
      <c r="B349" s="31">
        <v>347</v>
      </c>
      <c r="C349" s="20">
        <f>+C348+'Meta financiera 2020'!C$7+DATOS!D348</f>
        <v>827024.92512589868</v>
      </c>
      <c r="D349" s="27">
        <f>+C349*'Meta financiera 2020'!C$6/12</f>
        <v>2067.5623128147467</v>
      </c>
    </row>
    <row r="350" spans="1:4" ht="15" thickBot="1" x14ac:dyDescent="0.35">
      <c r="A350" s="59"/>
      <c r="B350" s="21">
        <v>348</v>
      </c>
      <c r="C350" s="22">
        <f>+C349+'Meta financiera 2020'!C$7+DATOS!D349</f>
        <v>830592.48743871343</v>
      </c>
      <c r="D350" s="28">
        <f>+C350*'Meta financiera 2020'!C$6/12</f>
        <v>2076.4812185967835</v>
      </c>
    </row>
    <row r="351" spans="1:4" ht="14.4" customHeight="1" x14ac:dyDescent="0.3">
      <c r="A351" s="59" t="s">
        <v>43</v>
      </c>
      <c r="B351" s="32">
        <v>349</v>
      </c>
      <c r="C351" s="23">
        <f>+C350+'Meta financiera 2020'!C$7+DATOS!D350</f>
        <v>834168.96865731024</v>
      </c>
      <c r="D351" s="30">
        <f>+C351*'Meta financiera 2020'!C$6/12</f>
        <v>2085.4224216432754</v>
      </c>
    </row>
    <row r="352" spans="1:4" x14ac:dyDescent="0.3">
      <c r="A352" s="59"/>
      <c r="B352" s="31">
        <v>350</v>
      </c>
      <c r="C352" s="20">
        <f>+C351+'Meta financiera 2020'!C$7+DATOS!D351</f>
        <v>837754.39107895351</v>
      </c>
      <c r="D352" s="27">
        <f>+C352*'Meta financiera 2020'!C$6/12</f>
        <v>2094.3859776973836</v>
      </c>
    </row>
    <row r="353" spans="1:4" x14ac:dyDescent="0.3">
      <c r="A353" s="59"/>
      <c r="B353" s="31">
        <v>351</v>
      </c>
      <c r="C353" s="20">
        <f>+C352+'Meta financiera 2020'!C$7+DATOS!D352</f>
        <v>841348.77705665084</v>
      </c>
      <c r="D353" s="27">
        <f>+C353*'Meta financiera 2020'!C$6/12</f>
        <v>2103.3719426416269</v>
      </c>
    </row>
    <row r="354" spans="1:4" x14ac:dyDescent="0.3">
      <c r="A354" s="59"/>
      <c r="B354" s="31">
        <v>352</v>
      </c>
      <c r="C354" s="20">
        <f>+C353+'Meta financiera 2020'!C$7+DATOS!D353</f>
        <v>844952.14899929252</v>
      </c>
      <c r="D354" s="27">
        <f>+C354*'Meta financiera 2020'!C$6/12</f>
        <v>2112.3803724982313</v>
      </c>
    </row>
    <row r="355" spans="1:4" x14ac:dyDescent="0.3">
      <c r="A355" s="59"/>
      <c r="B355" s="31">
        <v>353</v>
      </c>
      <c r="C355" s="20">
        <f>+C354+'Meta financiera 2020'!C$7+DATOS!D354</f>
        <v>848564.5293717907</v>
      </c>
      <c r="D355" s="27">
        <f>+C355*'Meta financiera 2020'!C$6/12</f>
        <v>2121.4113234294769</v>
      </c>
    </row>
    <row r="356" spans="1:4" x14ac:dyDescent="0.3">
      <c r="A356" s="59"/>
      <c r="B356" s="31">
        <v>354</v>
      </c>
      <c r="C356" s="20">
        <f>+C355+'Meta financiera 2020'!C$7+DATOS!D355</f>
        <v>852185.94069522014</v>
      </c>
      <c r="D356" s="27">
        <f>+C356*'Meta financiera 2020'!C$6/12</f>
        <v>2130.4648517380501</v>
      </c>
    </row>
    <row r="357" spans="1:4" x14ac:dyDescent="0.3">
      <c r="A357" s="59"/>
      <c r="B357" s="31">
        <v>355</v>
      </c>
      <c r="C357" s="20">
        <f>+C356+'Meta financiera 2020'!C$7+DATOS!D356</f>
        <v>855816.40554695821</v>
      </c>
      <c r="D357" s="27">
        <f>+C357*'Meta financiera 2020'!C$6/12</f>
        <v>2139.5410138673956</v>
      </c>
    </row>
    <row r="358" spans="1:4" x14ac:dyDescent="0.3">
      <c r="A358" s="59"/>
      <c r="B358" s="31">
        <v>356</v>
      </c>
      <c r="C358" s="20">
        <f>+C357+'Meta financiera 2020'!C$7+DATOS!D357</f>
        <v>859455.94656082557</v>
      </c>
      <c r="D358" s="27">
        <f>+C358*'Meta financiera 2020'!C$6/12</f>
        <v>2148.6398664020639</v>
      </c>
    </row>
    <row r="359" spans="1:4" x14ac:dyDescent="0.3">
      <c r="A359" s="59"/>
      <c r="B359" s="31">
        <v>357</v>
      </c>
      <c r="C359" s="20">
        <f>+C358+'Meta financiera 2020'!C$7+DATOS!D358</f>
        <v>863104.58642722759</v>
      </c>
      <c r="D359" s="27">
        <f>+C359*'Meta financiera 2020'!C$6/12</f>
        <v>2157.7614660680688</v>
      </c>
    </row>
    <row r="360" spans="1:4" x14ac:dyDescent="0.3">
      <c r="A360" s="59"/>
      <c r="B360" s="31">
        <v>358</v>
      </c>
      <c r="C360" s="20">
        <f>+C359+'Meta financiera 2020'!C$7+DATOS!D359</f>
        <v>866762.34789329569</v>
      </c>
      <c r="D360" s="27">
        <f>+C360*'Meta financiera 2020'!C$6/12</f>
        <v>2166.9058697332389</v>
      </c>
    </row>
    <row r="361" spans="1:4" x14ac:dyDescent="0.3">
      <c r="A361" s="59"/>
      <c r="B361" s="31">
        <v>359</v>
      </c>
      <c r="C361" s="20">
        <f>+C360+'Meta financiera 2020'!C$7+DATOS!D360</f>
        <v>870429.25376302889</v>
      </c>
      <c r="D361" s="27">
        <f>+C361*'Meta financiera 2020'!C$6/12</f>
        <v>2176.0731344075721</v>
      </c>
    </row>
    <row r="362" spans="1:4" ht="15" thickBot="1" x14ac:dyDescent="0.35">
      <c r="A362" s="59"/>
      <c r="B362" s="21">
        <v>360</v>
      </c>
      <c r="C362" s="22">
        <f>+C361+'Meta financiera 2020'!C$7+DATOS!D361</f>
        <v>874105.3268974364</v>
      </c>
      <c r="D362" s="28">
        <f>+C362*'Meta financiera 2020'!C$6/12</f>
        <v>2185.2633172435908</v>
      </c>
    </row>
    <row r="363" spans="1:4" ht="14.4" customHeight="1" x14ac:dyDescent="0.3">
      <c r="A363" s="59" t="s">
        <v>44</v>
      </c>
      <c r="B363" s="32">
        <v>361</v>
      </c>
      <c r="C363" s="23">
        <f>+C362+'Meta financiera 2020'!C$7+DATOS!D362</f>
        <v>877790.59021467995</v>
      </c>
      <c r="D363" s="30">
        <f>+C363*'Meta financiera 2020'!C$6/12</f>
        <v>2194.4764755367</v>
      </c>
    </row>
    <row r="364" spans="1:4" x14ac:dyDescent="0.3">
      <c r="A364" s="59"/>
      <c r="B364" s="31">
        <v>362</v>
      </c>
      <c r="C364" s="20">
        <f>+C363+'Meta financiera 2020'!C$7+DATOS!D363</f>
        <v>881485.06669021666</v>
      </c>
      <c r="D364" s="27">
        <f>+C364*'Meta financiera 2020'!C$6/12</f>
        <v>2203.7126667255416</v>
      </c>
    </row>
    <row r="365" spans="1:4" x14ac:dyDescent="0.3">
      <c r="A365" s="59"/>
      <c r="B365" s="31">
        <v>363</v>
      </c>
      <c r="C365" s="20">
        <f>+C364+'Meta financiera 2020'!C$7+DATOS!D364</f>
        <v>885188.77935694216</v>
      </c>
      <c r="D365" s="27">
        <f>+C365*'Meta financiera 2020'!C$6/12</f>
        <v>2212.9719483923554</v>
      </c>
    </row>
    <row r="366" spans="1:4" x14ac:dyDescent="0.3">
      <c r="A366" s="59"/>
      <c r="B366" s="31">
        <v>364</v>
      </c>
      <c r="C366" s="20">
        <f>+C365+'Meta financiera 2020'!C$7+DATOS!D365</f>
        <v>888901.7513053345</v>
      </c>
      <c r="D366" s="27">
        <f>+C366*'Meta financiera 2020'!C$6/12</f>
        <v>2222.2543782633361</v>
      </c>
    </row>
    <row r="367" spans="1:4" x14ac:dyDescent="0.3">
      <c r="A367" s="59"/>
      <c r="B367" s="31">
        <v>365</v>
      </c>
      <c r="C367" s="20">
        <f>+C366+'Meta financiera 2020'!C$7+DATOS!D366</f>
        <v>892624.00568359788</v>
      </c>
      <c r="D367" s="27">
        <f>+C367*'Meta financiera 2020'!C$6/12</f>
        <v>2231.5600142089947</v>
      </c>
    </row>
    <row r="368" spans="1:4" x14ac:dyDescent="0.3">
      <c r="A368" s="59"/>
      <c r="B368" s="31">
        <v>366</v>
      </c>
      <c r="C368" s="20">
        <f>+C367+'Meta financiera 2020'!C$7+DATOS!D367</f>
        <v>896355.56569780689</v>
      </c>
      <c r="D368" s="27">
        <f>+C368*'Meta financiera 2020'!C$6/12</f>
        <v>2240.8889142445173</v>
      </c>
    </row>
    <row r="369" spans="1:4" x14ac:dyDescent="0.3">
      <c r="A369" s="59"/>
      <c r="B369" s="31">
        <v>367</v>
      </c>
      <c r="C369" s="20">
        <f>+C368+'Meta financiera 2020'!C$7+DATOS!D368</f>
        <v>900096.45461205137</v>
      </c>
      <c r="D369" s="27">
        <f>+C369*'Meta financiera 2020'!C$6/12</f>
        <v>2250.2411365301282</v>
      </c>
    </row>
    <row r="370" spans="1:4" x14ac:dyDescent="0.3">
      <c r="A370" s="59"/>
      <c r="B370" s="31">
        <v>368</v>
      </c>
      <c r="C370" s="20">
        <f>+C369+'Meta financiera 2020'!C$7+DATOS!D369</f>
        <v>903846.69574858155</v>
      </c>
      <c r="D370" s="27">
        <f>+C370*'Meta financiera 2020'!C$6/12</f>
        <v>2259.6167393714536</v>
      </c>
    </row>
    <row r="371" spans="1:4" x14ac:dyDescent="0.3">
      <c r="A371" s="59"/>
      <c r="B371" s="31">
        <v>369</v>
      </c>
      <c r="C371" s="20">
        <f>+C370+'Meta financiera 2020'!C$7+DATOS!D370</f>
        <v>907606.31248795299</v>
      </c>
      <c r="D371" s="27">
        <f>+C371*'Meta financiera 2020'!C$6/12</f>
        <v>2269.0157812198827</v>
      </c>
    </row>
    <row r="372" spans="1:4" x14ac:dyDescent="0.3">
      <c r="A372" s="59"/>
      <c r="B372" s="31">
        <v>370</v>
      </c>
      <c r="C372" s="20">
        <f>+C371+'Meta financiera 2020'!C$7+DATOS!D371</f>
        <v>911375.32826917293</v>
      </c>
      <c r="D372" s="27">
        <f>+C372*'Meta financiera 2020'!C$6/12</f>
        <v>2278.4383206729322</v>
      </c>
    </row>
    <row r="373" spans="1:4" x14ac:dyDescent="0.3">
      <c r="A373" s="59"/>
      <c r="B373" s="31">
        <v>371</v>
      </c>
      <c r="C373" s="20">
        <f>+C372+'Meta financiera 2020'!C$7+DATOS!D372</f>
        <v>915153.76658984588</v>
      </c>
      <c r="D373" s="27">
        <f>+C373*'Meta financiera 2020'!C$6/12</f>
        <v>2287.8844164746147</v>
      </c>
    </row>
    <row r="374" spans="1:4" ht="15" thickBot="1" x14ac:dyDescent="0.35">
      <c r="A374" s="59"/>
      <c r="B374" s="21">
        <v>372</v>
      </c>
      <c r="C374" s="22">
        <f>+C373+'Meta financiera 2020'!C$7+DATOS!D373</f>
        <v>918941.65100632049</v>
      </c>
      <c r="D374" s="28">
        <f>+C374*'Meta financiera 2020'!C$6/12</f>
        <v>2297.3541275158009</v>
      </c>
    </row>
    <row r="375" spans="1:4" ht="14.4" customHeight="1" x14ac:dyDescent="0.3">
      <c r="A375" s="59" t="s">
        <v>45</v>
      </c>
      <c r="B375" s="32">
        <v>373</v>
      </c>
      <c r="C375" s="23">
        <f>+C374+'Meta financiera 2020'!C$7+DATOS!D374</f>
        <v>922739.0051338363</v>
      </c>
      <c r="D375" s="30">
        <f>+C375*'Meta financiera 2020'!C$6/12</f>
        <v>2306.8475128345904</v>
      </c>
    </row>
    <row r="376" spans="1:4" x14ac:dyDescent="0.3">
      <c r="A376" s="59"/>
      <c r="B376" s="31">
        <v>374</v>
      </c>
      <c r="C376" s="20">
        <f>+C375+'Meta financiera 2020'!C$7+DATOS!D375</f>
        <v>926545.85264667089</v>
      </c>
      <c r="D376" s="27">
        <f>+C376*'Meta financiera 2020'!C$6/12</f>
        <v>2316.3646316166773</v>
      </c>
    </row>
    <row r="377" spans="1:4" x14ac:dyDescent="0.3">
      <c r="A377" s="59"/>
      <c r="B377" s="31">
        <v>375</v>
      </c>
      <c r="C377" s="20">
        <f>+C376+'Meta financiera 2020'!C$7+DATOS!D376</f>
        <v>930362.21727828751</v>
      </c>
      <c r="D377" s="27">
        <f>+C377*'Meta financiera 2020'!C$6/12</f>
        <v>2325.9055431957186</v>
      </c>
    </row>
    <row r="378" spans="1:4" x14ac:dyDescent="0.3">
      <c r="A378" s="59"/>
      <c r="B378" s="31">
        <v>376</v>
      </c>
      <c r="C378" s="20">
        <f>+C377+'Meta financiera 2020'!C$7+DATOS!D377</f>
        <v>934188.12282148318</v>
      </c>
      <c r="D378" s="27">
        <f>+C378*'Meta financiera 2020'!C$6/12</f>
        <v>2335.470307053708</v>
      </c>
    </row>
    <row r="379" spans="1:4" x14ac:dyDescent="0.3">
      <c r="A379" s="59"/>
      <c r="B379" s="31">
        <v>377</v>
      </c>
      <c r="C379" s="20">
        <f>+C378+'Meta financiera 2020'!C$7+DATOS!D378</f>
        <v>938023.59312853694</v>
      </c>
      <c r="D379" s="27">
        <f>+C379*'Meta financiera 2020'!C$6/12</f>
        <v>2345.0589828213424</v>
      </c>
    </row>
    <row r="380" spans="1:4" x14ac:dyDescent="0.3">
      <c r="A380" s="59"/>
      <c r="B380" s="31">
        <v>378</v>
      </c>
      <c r="C380" s="20">
        <f>+C379+'Meta financiera 2020'!C$7+DATOS!D379</f>
        <v>941868.65211135824</v>
      </c>
      <c r="D380" s="27">
        <f>+C380*'Meta financiera 2020'!C$6/12</f>
        <v>2354.6716302783957</v>
      </c>
    </row>
    <row r="381" spans="1:4" x14ac:dyDescent="0.3">
      <c r="A381" s="59"/>
      <c r="B381" s="31">
        <v>379</v>
      </c>
      <c r="C381" s="20">
        <f>+C380+'Meta financiera 2020'!C$7+DATOS!D380</f>
        <v>945723.32374163659</v>
      </c>
      <c r="D381" s="27">
        <f>+C381*'Meta financiera 2020'!C$6/12</f>
        <v>2364.3083093540913</v>
      </c>
    </row>
    <row r="382" spans="1:4" x14ac:dyDescent="0.3">
      <c r="A382" s="59"/>
      <c r="B382" s="31">
        <v>380</v>
      </c>
      <c r="C382" s="20">
        <f>+C381+'Meta financiera 2020'!C$7+DATOS!D381</f>
        <v>949587.63205099071</v>
      </c>
      <c r="D382" s="27">
        <f>+C382*'Meta financiera 2020'!C$6/12</f>
        <v>2373.9690801274769</v>
      </c>
    </row>
    <row r="383" spans="1:4" x14ac:dyDescent="0.3">
      <c r="A383" s="59"/>
      <c r="B383" s="31">
        <v>381</v>
      </c>
      <c r="C383" s="20">
        <f>+C382+'Meta financiera 2020'!C$7+DATOS!D382</f>
        <v>953461.60113111814</v>
      </c>
      <c r="D383" s="27">
        <f>+C383*'Meta financiera 2020'!C$6/12</f>
        <v>2383.6540028277955</v>
      </c>
    </row>
    <row r="384" spans="1:4" x14ac:dyDescent="0.3">
      <c r="A384" s="59"/>
      <c r="B384" s="31">
        <v>382</v>
      </c>
      <c r="C384" s="20">
        <f>+C383+'Meta financiera 2020'!C$7+DATOS!D383</f>
        <v>957345.25513394596</v>
      </c>
      <c r="D384" s="27">
        <f>+C384*'Meta financiera 2020'!C$6/12</f>
        <v>2393.363137834865</v>
      </c>
    </row>
    <row r="385" spans="1:4" x14ac:dyDescent="0.3">
      <c r="A385" s="59"/>
      <c r="B385" s="31">
        <v>383</v>
      </c>
      <c r="C385" s="20">
        <f>+C384+'Meta financiera 2020'!C$7+DATOS!D384</f>
        <v>961238.61827178078</v>
      </c>
      <c r="D385" s="27">
        <f>+C385*'Meta financiera 2020'!C$6/12</f>
        <v>2403.096545679452</v>
      </c>
    </row>
    <row r="386" spans="1:4" ht="15" thickBot="1" x14ac:dyDescent="0.35">
      <c r="A386" s="59"/>
      <c r="B386" s="21">
        <v>384</v>
      </c>
      <c r="C386" s="22">
        <f>+C385+'Meta financiera 2020'!C$7+DATOS!D385</f>
        <v>965141.71481746028</v>
      </c>
      <c r="D386" s="28">
        <f>+C386*'Meta financiera 2020'!C$6/12</f>
        <v>2412.8542870436509</v>
      </c>
    </row>
    <row r="387" spans="1:4" ht="14.4" customHeight="1" x14ac:dyDescent="0.3">
      <c r="A387" s="59" t="s">
        <v>46</v>
      </c>
      <c r="B387" s="32">
        <v>385</v>
      </c>
      <c r="C387" s="23">
        <f>+C386+'Meta financiera 2020'!C$7+DATOS!D386</f>
        <v>969054.56910450396</v>
      </c>
      <c r="D387" s="30">
        <f>+C387*'Meta financiera 2020'!C$6/12</f>
        <v>2422.6364227612598</v>
      </c>
    </row>
    <row r="388" spans="1:4" x14ac:dyDescent="0.3">
      <c r="A388" s="59"/>
      <c r="B388" s="31">
        <v>386</v>
      </c>
      <c r="C388" s="20">
        <f>+C387+'Meta financiera 2020'!C$7+DATOS!D387</f>
        <v>972977.20552726521</v>
      </c>
      <c r="D388" s="27">
        <f>+C388*'Meta financiera 2020'!C$6/12</f>
        <v>2432.4430138181629</v>
      </c>
    </row>
    <row r="389" spans="1:4" x14ac:dyDescent="0.3">
      <c r="A389" s="59"/>
      <c r="B389" s="31">
        <v>387</v>
      </c>
      <c r="C389" s="20">
        <f>+C388+'Meta financiera 2020'!C$7+DATOS!D388</f>
        <v>976909.64854108333</v>
      </c>
      <c r="D389" s="27">
        <f>+C389*'Meta financiera 2020'!C$6/12</f>
        <v>2442.2741213527083</v>
      </c>
    </row>
    <row r="390" spans="1:4" x14ac:dyDescent="0.3">
      <c r="A390" s="59"/>
      <c r="B390" s="31">
        <v>388</v>
      </c>
      <c r="C390" s="20">
        <f>+C389+'Meta financiera 2020'!C$7+DATOS!D389</f>
        <v>980851.92266243603</v>
      </c>
      <c r="D390" s="27">
        <f>+C390*'Meta financiera 2020'!C$6/12</f>
        <v>2452.1298066560898</v>
      </c>
    </row>
    <row r="391" spans="1:4" x14ac:dyDescent="0.3">
      <c r="A391" s="59"/>
      <c r="B391" s="31">
        <v>389</v>
      </c>
      <c r="C391" s="20">
        <f>+C390+'Meta financiera 2020'!C$7+DATOS!D390</f>
        <v>984804.05246909207</v>
      </c>
      <c r="D391" s="27">
        <f>+C391*'Meta financiera 2020'!C$6/12</f>
        <v>2462.0101311727299</v>
      </c>
    </row>
    <row r="392" spans="1:4" x14ac:dyDescent="0.3">
      <c r="A392" s="59"/>
      <c r="B392" s="31">
        <v>390</v>
      </c>
      <c r="C392" s="20">
        <f>+C391+'Meta financiera 2020'!C$7+DATOS!D391</f>
        <v>988766.06260026479</v>
      </c>
      <c r="D392" s="27">
        <f>+C392*'Meta financiera 2020'!C$6/12</f>
        <v>2471.9151565006619</v>
      </c>
    </row>
    <row r="393" spans="1:4" x14ac:dyDescent="0.3">
      <c r="A393" s="59"/>
      <c r="B393" s="31">
        <v>391</v>
      </c>
      <c r="C393" s="20">
        <f>+C392+'Meta financiera 2020'!C$7+DATOS!D392</f>
        <v>992737.97775676544</v>
      </c>
      <c r="D393" s="27">
        <f>+C393*'Meta financiera 2020'!C$6/12</f>
        <v>2481.8449443919135</v>
      </c>
    </row>
    <row r="394" spans="1:4" x14ac:dyDescent="0.3">
      <c r="A394" s="59"/>
      <c r="B394" s="31">
        <v>392</v>
      </c>
      <c r="C394" s="20">
        <f>+C393+'Meta financiera 2020'!C$7+DATOS!D393</f>
        <v>996719.8227011573</v>
      </c>
      <c r="D394" s="27">
        <f>+C394*'Meta financiera 2020'!C$6/12</f>
        <v>2491.7995567528933</v>
      </c>
    </row>
    <row r="395" spans="1:4" x14ac:dyDescent="0.3">
      <c r="A395" s="59"/>
      <c r="B395" s="31">
        <v>393</v>
      </c>
      <c r="C395" s="20">
        <f>+C394+'Meta financiera 2020'!C$7+DATOS!D394</f>
        <v>1000711.6222579102</v>
      </c>
      <c r="D395" s="27">
        <f>+C395*'Meta financiera 2020'!C$6/12</f>
        <v>2501.7790556447753</v>
      </c>
    </row>
    <row r="396" spans="1:4" x14ac:dyDescent="0.3">
      <c r="A396" s="59"/>
      <c r="B396" s="31">
        <v>394</v>
      </c>
      <c r="C396" s="20">
        <f>+C395+'Meta financiera 2020'!C$7+DATOS!D395</f>
        <v>1004713.401313555</v>
      </c>
      <c r="D396" s="27">
        <f>+C396*'Meta financiera 2020'!C$6/12</f>
        <v>2511.7835032838871</v>
      </c>
    </row>
    <row r="397" spans="1:4" x14ac:dyDescent="0.3">
      <c r="A397" s="59"/>
      <c r="B397" s="31">
        <v>395</v>
      </c>
      <c r="C397" s="20">
        <f>+C396+'Meta financiera 2020'!C$7+DATOS!D396</f>
        <v>1008725.1848168388</v>
      </c>
      <c r="D397" s="27">
        <f>+C397*'Meta financiera 2020'!C$6/12</f>
        <v>2521.8129620420968</v>
      </c>
    </row>
    <row r="398" spans="1:4" ht="15" thickBot="1" x14ac:dyDescent="0.35">
      <c r="A398" s="59"/>
      <c r="B398" s="21">
        <v>396</v>
      </c>
      <c r="C398" s="22">
        <f>+C397+'Meta financiera 2020'!C$7+DATOS!D397</f>
        <v>1012746.9977788809</v>
      </c>
      <c r="D398" s="28">
        <f>+C398*'Meta financiera 2020'!C$6/12</f>
        <v>2531.8674944472018</v>
      </c>
    </row>
    <row r="399" spans="1:4" ht="14.4" customHeight="1" x14ac:dyDescent="0.3">
      <c r="A399" s="59" t="s">
        <v>47</v>
      </c>
      <c r="B399" s="32">
        <v>397</v>
      </c>
      <c r="C399" s="23">
        <f>+C398+'Meta financiera 2020'!C$7+DATOS!D398</f>
        <v>1016778.865273328</v>
      </c>
      <c r="D399" s="30">
        <f>+C399*'Meta financiera 2020'!C$6/12</f>
        <v>2541.9471631833198</v>
      </c>
    </row>
    <row r="400" spans="1:4" x14ac:dyDescent="0.3">
      <c r="A400" s="59"/>
      <c r="B400" s="31">
        <v>398</v>
      </c>
      <c r="C400" s="20">
        <f>+C399+'Meta financiera 2020'!C$7+DATOS!D399</f>
        <v>1020820.8124365114</v>
      </c>
      <c r="D400" s="27">
        <f>+C400*'Meta financiera 2020'!C$6/12</f>
        <v>2552.0520310912784</v>
      </c>
    </row>
    <row r="401" spans="1:4" x14ac:dyDescent="0.3">
      <c r="A401" s="59"/>
      <c r="B401" s="31">
        <v>399</v>
      </c>
      <c r="C401" s="20">
        <f>+C400+'Meta financiera 2020'!C$7+DATOS!D400</f>
        <v>1024872.8644676027</v>
      </c>
      <c r="D401" s="27">
        <f>+C401*'Meta financiera 2020'!C$6/12</f>
        <v>2562.1821611690066</v>
      </c>
    </row>
    <row r="402" spans="1:4" x14ac:dyDescent="0.3">
      <c r="A402" s="59"/>
      <c r="B402" s="31">
        <v>400</v>
      </c>
      <c r="C402" s="20">
        <f>+C401+'Meta financiera 2020'!C$7+DATOS!D401</f>
        <v>1028935.0466287717</v>
      </c>
      <c r="D402" s="27">
        <f>+C402*'Meta financiera 2020'!C$6/12</f>
        <v>2572.3376165719292</v>
      </c>
    </row>
    <row r="403" spans="1:4" x14ac:dyDescent="0.3">
      <c r="A403" s="59"/>
      <c r="B403" s="31">
        <v>401</v>
      </c>
      <c r="C403" s="20">
        <f>+C402+'Meta financiera 2020'!C$7+DATOS!D402</f>
        <v>1033007.3842453436</v>
      </c>
      <c r="D403" s="27">
        <f>+C403*'Meta financiera 2020'!C$6/12</f>
        <v>2582.5184606133589</v>
      </c>
    </row>
    <row r="404" spans="1:4" x14ac:dyDescent="0.3">
      <c r="A404" s="59"/>
      <c r="B404" s="31">
        <v>402</v>
      </c>
      <c r="C404" s="20">
        <f>+C403+'Meta financiera 2020'!C$7+DATOS!D403</f>
        <v>1037089.9027059569</v>
      </c>
      <c r="D404" s="27">
        <f>+C404*'Meta financiera 2020'!C$6/12</f>
        <v>2592.7247567648924</v>
      </c>
    </row>
    <row r="405" spans="1:4" x14ac:dyDescent="0.3">
      <c r="A405" s="59"/>
      <c r="B405" s="31">
        <v>403</v>
      </c>
      <c r="C405" s="20">
        <f>+C404+'Meta financiera 2020'!C$7+DATOS!D404</f>
        <v>1041182.6274627219</v>
      </c>
      <c r="D405" s="27">
        <f>+C405*'Meta financiera 2020'!C$6/12</f>
        <v>2602.9565686568044</v>
      </c>
    </row>
    <row r="406" spans="1:4" x14ac:dyDescent="0.3">
      <c r="A406" s="59"/>
      <c r="B406" s="31">
        <v>404</v>
      </c>
      <c r="C406" s="20">
        <f>+C405+'Meta financiera 2020'!C$7+DATOS!D405</f>
        <v>1045285.5840313787</v>
      </c>
      <c r="D406" s="27">
        <f>+C406*'Meta financiera 2020'!C$6/12</f>
        <v>2613.2139600784467</v>
      </c>
    </row>
    <row r="407" spans="1:4" x14ac:dyDescent="0.3">
      <c r="A407" s="59"/>
      <c r="B407" s="31">
        <v>405</v>
      </c>
      <c r="C407" s="20">
        <f>+C406+'Meta financiera 2020'!C$7+DATOS!D406</f>
        <v>1049398.7979914572</v>
      </c>
      <c r="D407" s="27">
        <f>+C407*'Meta financiera 2020'!C$6/12</f>
        <v>2623.4969949786428</v>
      </c>
    </row>
    <row r="408" spans="1:4" x14ac:dyDescent="0.3">
      <c r="A408" s="59"/>
      <c r="B408" s="31">
        <v>406</v>
      </c>
      <c r="C408" s="20">
        <f>+C407+'Meta financiera 2020'!C$7+DATOS!D407</f>
        <v>1053522.2949864359</v>
      </c>
      <c r="D408" s="27">
        <f>+C408*'Meta financiera 2020'!C$6/12</f>
        <v>2633.8057374660898</v>
      </c>
    </row>
    <row r="409" spans="1:4" x14ac:dyDescent="0.3">
      <c r="A409" s="59"/>
      <c r="B409" s="31">
        <v>407</v>
      </c>
      <c r="C409" s="20">
        <f>+C408+'Meta financiera 2020'!C$7+DATOS!D408</f>
        <v>1057656.100723902</v>
      </c>
      <c r="D409" s="27">
        <f>+C409*'Meta financiera 2020'!C$6/12</f>
        <v>2644.1402518097548</v>
      </c>
    </row>
    <row r="410" spans="1:4" ht="15" thickBot="1" x14ac:dyDescent="0.35">
      <c r="A410" s="59"/>
      <c r="B410" s="21">
        <v>408</v>
      </c>
      <c r="C410" s="22">
        <f>+C409+'Meta financiera 2020'!C$7+DATOS!D409</f>
        <v>1061800.2409757117</v>
      </c>
      <c r="D410" s="28">
        <f>+C410*'Meta financiera 2020'!C$6/12</f>
        <v>2654.5006024392792</v>
      </c>
    </row>
    <row r="411" spans="1:4" ht="14.4" customHeight="1" x14ac:dyDescent="0.3">
      <c r="A411" s="59" t="s">
        <v>48</v>
      </c>
      <c r="B411" s="32">
        <v>409</v>
      </c>
      <c r="C411" s="23">
        <f>+C410+'Meta financiera 2020'!C$7+DATOS!D410</f>
        <v>1065954.741578151</v>
      </c>
      <c r="D411" s="30">
        <f>+C411*'Meta financiera 2020'!C$6/12</f>
        <v>2664.8868539453774</v>
      </c>
    </row>
    <row r="412" spans="1:4" x14ac:dyDescent="0.3">
      <c r="A412" s="59"/>
      <c r="B412" s="31">
        <v>410</v>
      </c>
      <c r="C412" s="20">
        <f>+C411+'Meta financiera 2020'!C$7+DATOS!D411</f>
        <v>1070119.6284320964</v>
      </c>
      <c r="D412" s="27">
        <f>+C412*'Meta financiera 2020'!C$6/12</f>
        <v>2675.299071080241</v>
      </c>
    </row>
    <row r="413" spans="1:4" x14ac:dyDescent="0.3">
      <c r="A413" s="59"/>
      <c r="B413" s="31">
        <v>411</v>
      </c>
      <c r="C413" s="20">
        <f>+C412+'Meta financiera 2020'!C$7+DATOS!D412</f>
        <v>1074294.9275031767</v>
      </c>
      <c r="D413" s="27">
        <f>+C413*'Meta financiera 2020'!C$6/12</f>
        <v>2685.7373187579419</v>
      </c>
    </row>
    <row r="414" spans="1:4" x14ac:dyDescent="0.3">
      <c r="A414" s="59"/>
      <c r="B414" s="31">
        <v>412</v>
      </c>
      <c r="C414" s="20">
        <f>+C413+'Meta financiera 2020'!C$7+DATOS!D413</f>
        <v>1078480.6648219347</v>
      </c>
      <c r="D414" s="27">
        <f>+C414*'Meta financiera 2020'!C$6/12</f>
        <v>2696.2016620548366</v>
      </c>
    </row>
    <row r="415" spans="1:4" x14ac:dyDescent="0.3">
      <c r="A415" s="59"/>
      <c r="B415" s="31">
        <v>413</v>
      </c>
      <c r="C415" s="20">
        <f>+C414+'Meta financiera 2020'!C$7+DATOS!D414</f>
        <v>1082676.8664839894</v>
      </c>
      <c r="D415" s="27">
        <f>+C415*'Meta financiera 2020'!C$6/12</f>
        <v>2706.6921662099735</v>
      </c>
    </row>
    <row r="416" spans="1:4" x14ac:dyDescent="0.3">
      <c r="A416" s="59"/>
      <c r="B416" s="31">
        <v>414</v>
      </c>
      <c r="C416" s="20">
        <f>+C415+'Meta financiera 2020'!C$7+DATOS!D415</f>
        <v>1086883.5586501993</v>
      </c>
      <c r="D416" s="27">
        <f>+C416*'Meta financiera 2020'!C$6/12</f>
        <v>2717.2088966254983</v>
      </c>
    </row>
    <row r="417" spans="1:4" x14ac:dyDescent="0.3">
      <c r="A417" s="59"/>
      <c r="B417" s="31">
        <v>415</v>
      </c>
      <c r="C417" s="20">
        <f>+C416+'Meta financiera 2020'!C$7+DATOS!D416</f>
        <v>1091100.7675468249</v>
      </c>
      <c r="D417" s="27">
        <f>+C417*'Meta financiera 2020'!C$6/12</f>
        <v>2727.7519188670622</v>
      </c>
    </row>
    <row r="418" spans="1:4" x14ac:dyDescent="0.3">
      <c r="A418" s="59"/>
      <c r="B418" s="31">
        <v>416</v>
      </c>
      <c r="C418" s="20">
        <f>+C417+'Meta financiera 2020'!C$7+DATOS!D417</f>
        <v>1095328.5194656919</v>
      </c>
      <c r="D418" s="27">
        <f>+C418*'Meta financiera 2020'!C$6/12</f>
        <v>2738.3212986642297</v>
      </c>
    </row>
    <row r="419" spans="1:4" x14ac:dyDescent="0.3">
      <c r="A419" s="59"/>
      <c r="B419" s="31">
        <v>417</v>
      </c>
      <c r="C419" s="20">
        <f>+C418+'Meta financiera 2020'!C$7+DATOS!D418</f>
        <v>1099566.8407643561</v>
      </c>
      <c r="D419" s="27">
        <f>+C419*'Meta financiera 2020'!C$6/12</f>
        <v>2748.9171019108903</v>
      </c>
    </row>
    <row r="420" spans="1:4" x14ac:dyDescent="0.3">
      <c r="A420" s="59"/>
      <c r="B420" s="31">
        <v>418</v>
      </c>
      <c r="C420" s="20">
        <f>+C419+'Meta financiera 2020'!C$7+DATOS!D419</f>
        <v>1103815.7578662669</v>
      </c>
      <c r="D420" s="27">
        <f>+C420*'Meta financiera 2020'!C$6/12</f>
        <v>2759.5393946656673</v>
      </c>
    </row>
    <row r="421" spans="1:4" x14ac:dyDescent="0.3">
      <c r="A421" s="59"/>
      <c r="B421" s="31">
        <v>419</v>
      </c>
      <c r="C421" s="20">
        <f>+C420+'Meta financiera 2020'!C$7+DATOS!D420</f>
        <v>1108075.2972609326</v>
      </c>
      <c r="D421" s="27">
        <f>+C421*'Meta financiera 2020'!C$6/12</f>
        <v>2770.1882431523313</v>
      </c>
    </row>
    <row r="422" spans="1:4" ht="15" thickBot="1" x14ac:dyDescent="0.35">
      <c r="A422" s="59"/>
      <c r="B422" s="21">
        <v>420</v>
      </c>
      <c r="C422" s="22">
        <f>+C421+'Meta financiera 2020'!C$7+DATOS!D421</f>
        <v>1112345.485504085</v>
      </c>
      <c r="D422" s="28">
        <f>+C422*'Meta financiera 2020'!C$6/12</f>
        <v>2780.8637137602122</v>
      </c>
    </row>
    <row r="423" spans="1:4" ht="14.4" customHeight="1" x14ac:dyDescent="0.3">
      <c r="A423" s="59" t="s">
        <v>49</v>
      </c>
      <c r="B423" s="32">
        <v>421</v>
      </c>
      <c r="C423" s="23">
        <f>+C422+'Meta financiera 2020'!C$7+DATOS!D422</f>
        <v>1116626.3492178451</v>
      </c>
      <c r="D423" s="30">
        <f>+C423*'Meta financiera 2020'!C$6/12</f>
        <v>2791.5658730446125</v>
      </c>
    </row>
    <row r="424" spans="1:4" x14ac:dyDescent="0.3">
      <c r="A424" s="59"/>
      <c r="B424" s="31">
        <v>422</v>
      </c>
      <c r="C424" s="20">
        <f>+C423+'Meta financiera 2020'!C$7+DATOS!D423</f>
        <v>1120917.9150908897</v>
      </c>
      <c r="D424" s="27">
        <f>+C424*'Meta financiera 2020'!C$6/12</f>
        <v>2802.294787727224</v>
      </c>
    </row>
    <row r="425" spans="1:4" x14ac:dyDescent="0.3">
      <c r="A425" s="59"/>
      <c r="B425" s="31">
        <v>423</v>
      </c>
      <c r="C425" s="20">
        <f>+C424+'Meta financiera 2020'!C$7+DATOS!D424</f>
        <v>1125220.209878617</v>
      </c>
      <c r="D425" s="27">
        <f>+C425*'Meta financiera 2020'!C$6/12</f>
        <v>2813.0505246965422</v>
      </c>
    </row>
    <row r="426" spans="1:4" x14ac:dyDescent="0.3">
      <c r="A426" s="59"/>
      <c r="B426" s="31">
        <v>424</v>
      </c>
      <c r="C426" s="20">
        <f>+C425+'Meta financiera 2020'!C$7+DATOS!D425</f>
        <v>1129533.2604033134</v>
      </c>
      <c r="D426" s="27">
        <f>+C426*'Meta financiera 2020'!C$6/12</f>
        <v>2823.8331510082839</v>
      </c>
    </row>
    <row r="427" spans="1:4" x14ac:dyDescent="0.3">
      <c r="A427" s="59"/>
      <c r="B427" s="31">
        <v>425</v>
      </c>
      <c r="C427" s="20">
        <f>+C426+'Meta financiera 2020'!C$7+DATOS!D426</f>
        <v>1133857.0935543217</v>
      </c>
      <c r="D427" s="27">
        <f>+C427*'Meta financiera 2020'!C$6/12</f>
        <v>2834.6427338858043</v>
      </c>
    </row>
    <row r="428" spans="1:4" x14ac:dyDescent="0.3">
      <c r="A428" s="59"/>
      <c r="B428" s="31">
        <v>426</v>
      </c>
      <c r="C428" s="20">
        <f>+C427+'Meta financiera 2020'!C$7+DATOS!D427</f>
        <v>1138191.7362882076</v>
      </c>
      <c r="D428" s="27">
        <f>+C428*'Meta financiera 2020'!C$6/12</f>
        <v>2845.4793407205193</v>
      </c>
    </row>
    <row r="429" spans="1:4" x14ac:dyDescent="0.3">
      <c r="A429" s="59"/>
      <c r="B429" s="31">
        <v>427</v>
      </c>
      <c r="C429" s="20">
        <f>+C428+'Meta financiera 2020'!C$7+DATOS!D428</f>
        <v>1142537.215628928</v>
      </c>
      <c r="D429" s="27">
        <f>+C429*'Meta financiera 2020'!C$6/12</f>
        <v>2856.3430390723202</v>
      </c>
    </row>
    <row r="430" spans="1:4" x14ac:dyDescent="0.3">
      <c r="A430" s="59"/>
      <c r="B430" s="31">
        <v>428</v>
      </c>
      <c r="C430" s="20">
        <f>+C429+'Meta financiera 2020'!C$7+DATOS!D429</f>
        <v>1146893.5586680004</v>
      </c>
      <c r="D430" s="27">
        <f>+C430*'Meta financiera 2020'!C$6/12</f>
        <v>2867.2338966700008</v>
      </c>
    </row>
    <row r="431" spans="1:4" x14ac:dyDescent="0.3">
      <c r="A431" s="59"/>
      <c r="B431" s="31">
        <v>429</v>
      </c>
      <c r="C431" s="20">
        <f>+C430+'Meta financiera 2020'!C$7+DATOS!D430</f>
        <v>1151260.7925646703</v>
      </c>
      <c r="D431" s="27">
        <f>+C431*'Meta financiera 2020'!C$6/12</f>
        <v>2878.1519814116759</v>
      </c>
    </row>
    <row r="432" spans="1:4" x14ac:dyDescent="0.3">
      <c r="A432" s="59"/>
      <c r="B432" s="31">
        <v>430</v>
      </c>
      <c r="C432" s="20">
        <f>+C431+'Meta financiera 2020'!C$7+DATOS!D431</f>
        <v>1155638.9445460821</v>
      </c>
      <c r="D432" s="27">
        <f>+C432*'Meta financiera 2020'!C$6/12</f>
        <v>2889.0973613652054</v>
      </c>
    </row>
    <row r="433" spans="1:4" x14ac:dyDescent="0.3">
      <c r="A433" s="59"/>
      <c r="B433" s="31">
        <v>431</v>
      </c>
      <c r="C433" s="20">
        <f>+C432+'Meta financiera 2020'!C$7+DATOS!D432</f>
        <v>1160028.0419074472</v>
      </c>
      <c r="D433" s="27">
        <f>+C433*'Meta financiera 2020'!C$6/12</f>
        <v>2900.070104768618</v>
      </c>
    </row>
    <row r="434" spans="1:4" ht="15" thickBot="1" x14ac:dyDescent="0.35">
      <c r="A434" s="59"/>
      <c r="B434" s="21">
        <v>432</v>
      </c>
      <c r="C434" s="22">
        <f>+C433+'Meta financiera 2020'!C$7+DATOS!D433</f>
        <v>1164428.1120122159</v>
      </c>
      <c r="D434" s="28">
        <f>+C434*'Meta financiera 2020'!C$6/12</f>
        <v>2911.0702800305394</v>
      </c>
    </row>
    <row r="435" spans="1:4" ht="14.4" customHeight="1" x14ac:dyDescent="0.3">
      <c r="A435" s="59" t="s">
        <v>50</v>
      </c>
      <c r="B435" s="32">
        <v>433</v>
      </c>
      <c r="C435" s="23">
        <f>+C434+'Meta financiera 2020'!C$7+DATOS!D434</f>
        <v>1168839.1822922465</v>
      </c>
      <c r="D435" s="30">
        <f>+C435*'Meta financiera 2020'!C$6/12</f>
        <v>2922.0979557306164</v>
      </c>
    </row>
    <row r="436" spans="1:4" x14ac:dyDescent="0.3">
      <c r="A436" s="59"/>
      <c r="B436" s="31">
        <v>434</v>
      </c>
      <c r="C436" s="20">
        <f>+C435+'Meta financiera 2020'!C$7+DATOS!D435</f>
        <v>1173261.280247977</v>
      </c>
      <c r="D436" s="27">
        <f>+C436*'Meta financiera 2020'!C$6/12</f>
        <v>2933.1532006199427</v>
      </c>
    </row>
    <row r="437" spans="1:4" x14ac:dyDescent="0.3">
      <c r="A437" s="59"/>
      <c r="B437" s="31">
        <v>435</v>
      </c>
      <c r="C437" s="20">
        <f>+C436+'Meta financiera 2020'!C$7+DATOS!D436</f>
        <v>1177694.4334485969</v>
      </c>
      <c r="D437" s="27">
        <f>+C437*'Meta financiera 2020'!C$6/12</f>
        <v>2944.2360836214921</v>
      </c>
    </row>
    <row r="438" spans="1:4" x14ac:dyDescent="0.3">
      <c r="A438" s="59"/>
      <c r="B438" s="31">
        <v>436</v>
      </c>
      <c r="C438" s="20">
        <f>+C437+'Meta financiera 2020'!C$7+DATOS!D437</f>
        <v>1182138.6695322182</v>
      </c>
      <c r="D438" s="27">
        <f>+C438*'Meta financiera 2020'!C$6/12</f>
        <v>2955.3466738305456</v>
      </c>
    </row>
    <row r="439" spans="1:4" x14ac:dyDescent="0.3">
      <c r="A439" s="59"/>
      <c r="B439" s="31">
        <v>437</v>
      </c>
      <c r="C439" s="20">
        <f>+C438+'Meta financiera 2020'!C$7+DATOS!D438</f>
        <v>1186594.0162060489</v>
      </c>
      <c r="D439" s="27">
        <f>+C439*'Meta financiera 2020'!C$6/12</f>
        <v>2966.4850405151224</v>
      </c>
    </row>
    <row r="440" spans="1:4" x14ac:dyDescent="0.3">
      <c r="A440" s="59"/>
      <c r="B440" s="31">
        <v>438</v>
      </c>
      <c r="C440" s="20">
        <f>+C439+'Meta financiera 2020'!C$7+DATOS!D439</f>
        <v>1191060.5012465641</v>
      </c>
      <c r="D440" s="27">
        <f>+C440*'Meta financiera 2020'!C$6/12</f>
        <v>2977.6512531164099</v>
      </c>
    </row>
    <row r="441" spans="1:4" x14ac:dyDescent="0.3">
      <c r="A441" s="59"/>
      <c r="B441" s="31">
        <v>439</v>
      </c>
      <c r="C441" s="20">
        <f>+C440+'Meta financiera 2020'!C$7+DATOS!D440</f>
        <v>1195538.1524996804</v>
      </c>
      <c r="D441" s="27">
        <f>+C441*'Meta financiera 2020'!C$6/12</f>
        <v>2988.8453812492007</v>
      </c>
    </row>
    <row r="442" spans="1:4" x14ac:dyDescent="0.3">
      <c r="A442" s="59"/>
      <c r="B442" s="31">
        <v>440</v>
      </c>
      <c r="C442" s="20">
        <f>+C441+'Meta financiera 2020'!C$7+DATOS!D441</f>
        <v>1200026.9978809296</v>
      </c>
      <c r="D442" s="27">
        <f>+C442*'Meta financiera 2020'!C$6/12</f>
        <v>3000.067494702324</v>
      </c>
    </row>
    <row r="443" spans="1:4" x14ac:dyDescent="0.3">
      <c r="A443" s="59"/>
      <c r="B443" s="31">
        <v>441</v>
      </c>
      <c r="C443" s="20">
        <f>+C442+'Meta financiera 2020'!C$7+DATOS!D442</f>
        <v>1204527.0653756319</v>
      </c>
      <c r="D443" s="27">
        <f>+C443*'Meta financiera 2020'!C$6/12</f>
        <v>3011.3176634390798</v>
      </c>
    </row>
    <row r="444" spans="1:4" x14ac:dyDescent="0.3">
      <c r="A444" s="59"/>
      <c r="B444" s="31">
        <v>442</v>
      </c>
      <c r="C444" s="20">
        <f>+C443+'Meta financiera 2020'!C$7+DATOS!D443</f>
        <v>1209038.383039071</v>
      </c>
      <c r="D444" s="27">
        <f>+C444*'Meta financiera 2020'!C$6/12</f>
        <v>3022.5959575976776</v>
      </c>
    </row>
    <row r="445" spans="1:4" x14ac:dyDescent="0.3">
      <c r="A445" s="59"/>
      <c r="B445" s="31">
        <v>443</v>
      </c>
      <c r="C445" s="20">
        <f>+C444+'Meta financiera 2020'!C$7+DATOS!D444</f>
        <v>1213560.9789966687</v>
      </c>
      <c r="D445" s="27">
        <f>+C445*'Meta financiera 2020'!C$6/12</f>
        <v>3033.9024474916714</v>
      </c>
    </row>
    <row r="446" spans="1:4" ht="15" thickBot="1" x14ac:dyDescent="0.35">
      <c r="A446" s="59"/>
      <c r="B446" s="21">
        <v>444</v>
      </c>
      <c r="C446" s="22">
        <f>+C445+'Meta financiera 2020'!C$7+DATOS!D445</f>
        <v>1218094.8814441604</v>
      </c>
      <c r="D446" s="28">
        <f>+C446*'Meta financiera 2020'!C$6/12</f>
        <v>3045.2372036104007</v>
      </c>
    </row>
    <row r="447" spans="1:4" ht="14.4" customHeight="1" x14ac:dyDescent="0.3">
      <c r="A447" s="59" t="s">
        <v>51</v>
      </c>
      <c r="B447" s="32">
        <v>445</v>
      </c>
      <c r="C447" s="23">
        <f>+C446+'Meta financiera 2020'!C$7+DATOS!D446</f>
        <v>1222640.1186477707</v>
      </c>
      <c r="D447" s="30">
        <f>+C447*'Meta financiera 2020'!C$6/12</f>
        <v>3056.6002966194264</v>
      </c>
    </row>
    <row r="448" spans="1:4" x14ac:dyDescent="0.3">
      <c r="A448" s="59"/>
      <c r="B448" s="31">
        <v>446</v>
      </c>
      <c r="C448" s="20">
        <f>+C447+'Meta financiera 2020'!C$7+DATOS!D447</f>
        <v>1227196.7189443901</v>
      </c>
      <c r="D448" s="27">
        <f>+C448*'Meta financiera 2020'!C$6/12</f>
        <v>3067.9917973609749</v>
      </c>
    </row>
    <row r="449" spans="1:4" x14ac:dyDescent="0.3">
      <c r="A449" s="59"/>
      <c r="B449" s="31">
        <v>447</v>
      </c>
      <c r="C449" s="20">
        <f>+C448+'Meta financiera 2020'!C$7+DATOS!D448</f>
        <v>1231764.7107417511</v>
      </c>
      <c r="D449" s="27">
        <f>+C449*'Meta financiera 2020'!C$6/12</f>
        <v>3079.4117768543779</v>
      </c>
    </row>
    <row r="450" spans="1:4" x14ac:dyDescent="0.3">
      <c r="A450" s="59"/>
      <c r="B450" s="31">
        <v>448</v>
      </c>
      <c r="C450" s="20">
        <f>+C449+'Meta financiera 2020'!C$7+DATOS!D449</f>
        <v>1236344.1225186056</v>
      </c>
      <c r="D450" s="27">
        <f>+C450*'Meta financiera 2020'!C$6/12</f>
        <v>3090.860306296514</v>
      </c>
    </row>
    <row r="451" spans="1:4" x14ac:dyDescent="0.3">
      <c r="A451" s="59"/>
      <c r="B451" s="31">
        <v>449</v>
      </c>
      <c r="C451" s="20">
        <f>+C450+'Meta financiera 2020'!C$7+DATOS!D450</f>
        <v>1240934.9828249021</v>
      </c>
      <c r="D451" s="27">
        <f>+C451*'Meta financiera 2020'!C$6/12</f>
        <v>3102.337457062255</v>
      </c>
    </row>
    <row r="452" spans="1:4" x14ac:dyDescent="0.3">
      <c r="A452" s="59"/>
      <c r="B452" s="31">
        <v>450</v>
      </c>
      <c r="C452" s="20">
        <f>+C451+'Meta financiera 2020'!C$7+DATOS!D451</f>
        <v>1245537.3202819643</v>
      </c>
      <c r="D452" s="27">
        <f>+C452*'Meta financiera 2020'!C$6/12</f>
        <v>3113.8433007049102</v>
      </c>
    </row>
    <row r="453" spans="1:4" x14ac:dyDescent="0.3">
      <c r="A453" s="59"/>
      <c r="B453" s="31">
        <v>451</v>
      </c>
      <c r="C453" s="20">
        <f>+C452+'Meta financiera 2020'!C$7+DATOS!D452</f>
        <v>1250151.1635826691</v>
      </c>
      <c r="D453" s="27">
        <f>+C453*'Meta financiera 2020'!C$6/12</f>
        <v>3125.3779089566724</v>
      </c>
    </row>
    <row r="454" spans="1:4" x14ac:dyDescent="0.3">
      <c r="A454" s="59"/>
      <c r="B454" s="31">
        <v>452</v>
      </c>
      <c r="C454" s="20">
        <f>+C453+'Meta financiera 2020'!C$7+DATOS!D453</f>
        <v>1254776.5414916258</v>
      </c>
      <c r="D454" s="27">
        <f>+C454*'Meta financiera 2020'!C$6/12</f>
        <v>3136.9413537290643</v>
      </c>
    </row>
    <row r="455" spans="1:4" x14ac:dyDescent="0.3">
      <c r="A455" s="59"/>
      <c r="B455" s="31">
        <v>453</v>
      </c>
      <c r="C455" s="20">
        <f>+C454+'Meta financiera 2020'!C$7+DATOS!D454</f>
        <v>1259413.4828453548</v>
      </c>
      <c r="D455" s="27">
        <f>+C455*'Meta financiera 2020'!C$6/12</f>
        <v>3148.5337071133872</v>
      </c>
    </row>
    <row r="456" spans="1:4" x14ac:dyDescent="0.3">
      <c r="A456" s="59"/>
      <c r="B456" s="31">
        <v>454</v>
      </c>
      <c r="C456" s="20">
        <f>+C455+'Meta financiera 2020'!C$7+DATOS!D455</f>
        <v>1264062.0165524683</v>
      </c>
      <c r="D456" s="27">
        <f>+C456*'Meta financiera 2020'!C$6/12</f>
        <v>3160.1550413811706</v>
      </c>
    </row>
    <row r="457" spans="1:4" x14ac:dyDescent="0.3">
      <c r="A457" s="59"/>
      <c r="B457" s="31">
        <v>455</v>
      </c>
      <c r="C457" s="20">
        <f>+C456+'Meta financiera 2020'!C$7+DATOS!D456</f>
        <v>1268722.1715938495</v>
      </c>
      <c r="D457" s="27">
        <f>+C457*'Meta financiera 2020'!C$6/12</f>
        <v>3171.8054289846236</v>
      </c>
    </row>
    <row r="458" spans="1:4" ht="15" thickBot="1" x14ac:dyDescent="0.35">
      <c r="A458" s="59"/>
      <c r="B458" s="21">
        <v>456</v>
      </c>
      <c r="C458" s="22">
        <f>+C457+'Meta financiera 2020'!C$7+DATOS!D457</f>
        <v>1273393.9770228341</v>
      </c>
      <c r="D458" s="28">
        <f>+C458*'Meta financiera 2020'!C$6/12</f>
        <v>3183.4849425570851</v>
      </c>
    </row>
    <row r="459" spans="1:4" ht="14.4" customHeight="1" x14ac:dyDescent="0.3">
      <c r="A459" s="59" t="s">
        <v>52</v>
      </c>
      <c r="B459" s="32">
        <v>457</v>
      </c>
      <c r="C459" s="23">
        <f>+C458+'Meta financiera 2020'!C$7+DATOS!D458</f>
        <v>1278077.4619653912</v>
      </c>
      <c r="D459" s="30">
        <f>+C459*'Meta financiera 2020'!C$6/12</f>
        <v>3195.1936549134775</v>
      </c>
    </row>
    <row r="460" spans="1:4" x14ac:dyDescent="0.3">
      <c r="A460" s="59"/>
      <c r="B460" s="31">
        <v>458</v>
      </c>
      <c r="C460" s="20">
        <f>+C459+'Meta financiera 2020'!C$7+DATOS!D459</f>
        <v>1282772.6556203046</v>
      </c>
      <c r="D460" s="27">
        <f>+C460*'Meta financiera 2020'!C$6/12</f>
        <v>3206.9316390507615</v>
      </c>
    </row>
    <row r="461" spans="1:4" x14ac:dyDescent="0.3">
      <c r="A461" s="59"/>
      <c r="B461" s="31">
        <v>459</v>
      </c>
      <c r="C461" s="20">
        <f>+C460+'Meta financiera 2020'!C$7+DATOS!D460</f>
        <v>1287479.5872593555</v>
      </c>
      <c r="D461" s="27">
        <f>+C461*'Meta financiera 2020'!C$6/12</f>
        <v>3218.6989681483883</v>
      </c>
    </row>
    <row r="462" spans="1:4" x14ac:dyDescent="0.3">
      <c r="A462" s="59"/>
      <c r="B462" s="31">
        <v>460</v>
      </c>
      <c r="C462" s="20">
        <f>+C461+'Meta financiera 2020'!C$7+DATOS!D461</f>
        <v>1292198.2862275038</v>
      </c>
      <c r="D462" s="27">
        <f>+C462*'Meta financiera 2020'!C$6/12</f>
        <v>3230.4957155687594</v>
      </c>
    </row>
    <row r="463" spans="1:4" x14ac:dyDescent="0.3">
      <c r="A463" s="59"/>
      <c r="B463" s="31">
        <v>461</v>
      </c>
      <c r="C463" s="20">
        <f>+C462+'Meta financiera 2020'!C$7+DATOS!D462</f>
        <v>1296928.7819430726</v>
      </c>
      <c r="D463" s="27">
        <f>+C463*'Meta financiera 2020'!C$6/12</f>
        <v>3242.3219548576812</v>
      </c>
    </row>
    <row r="464" spans="1:4" x14ac:dyDescent="0.3">
      <c r="A464" s="59"/>
      <c r="B464" s="31">
        <v>462</v>
      </c>
      <c r="C464" s="20">
        <f>+C463+'Meta financiera 2020'!C$7+DATOS!D463</f>
        <v>1301671.1038979304</v>
      </c>
      <c r="D464" s="27">
        <f>+C464*'Meta financiera 2020'!C$6/12</f>
        <v>3254.1777597448258</v>
      </c>
    </row>
    <row r="465" spans="1:4" x14ac:dyDescent="0.3">
      <c r="A465" s="59"/>
      <c r="B465" s="31">
        <v>463</v>
      </c>
      <c r="C465" s="20">
        <f>+C464+'Meta financiera 2020'!C$7+DATOS!D464</f>
        <v>1306425.2816576753</v>
      </c>
      <c r="D465" s="27">
        <f>+C465*'Meta financiera 2020'!C$6/12</f>
        <v>3266.0632041441881</v>
      </c>
    </row>
    <row r="466" spans="1:4" x14ac:dyDescent="0.3">
      <c r="A466" s="59"/>
      <c r="B466" s="31">
        <v>464</v>
      </c>
      <c r="C466" s="20">
        <f>+C465+'Meta financiera 2020'!C$7+DATOS!D465</f>
        <v>1311191.3448618194</v>
      </c>
      <c r="D466" s="27">
        <f>+C466*'Meta financiera 2020'!C$6/12</f>
        <v>3277.9783621545484</v>
      </c>
    </row>
    <row r="467" spans="1:4" x14ac:dyDescent="0.3">
      <c r="A467" s="59"/>
      <c r="B467" s="31">
        <v>465</v>
      </c>
      <c r="C467" s="20">
        <f>+C466+'Meta financiera 2020'!C$7+DATOS!D466</f>
        <v>1315969.3232239739</v>
      </c>
      <c r="D467" s="27">
        <f>+C467*'Meta financiera 2020'!C$6/12</f>
        <v>3289.9233080599347</v>
      </c>
    </row>
    <row r="468" spans="1:4" x14ac:dyDescent="0.3">
      <c r="A468" s="59"/>
      <c r="B468" s="31">
        <v>466</v>
      </c>
      <c r="C468" s="20">
        <f>+C467+'Meta financiera 2020'!C$7+DATOS!D467</f>
        <v>1320759.2465320339</v>
      </c>
      <c r="D468" s="27">
        <f>+C468*'Meta financiera 2020'!C$6/12</f>
        <v>3301.8981163300846</v>
      </c>
    </row>
    <row r="469" spans="1:4" x14ac:dyDescent="0.3">
      <c r="A469" s="59"/>
      <c r="B469" s="31">
        <v>467</v>
      </c>
      <c r="C469" s="20">
        <f>+C468+'Meta financiera 2020'!C$7+DATOS!D468</f>
        <v>1325561.144648364</v>
      </c>
      <c r="D469" s="27">
        <f>+C469*'Meta financiera 2020'!C$6/12</f>
        <v>3313.9028616209102</v>
      </c>
    </row>
    <row r="470" spans="1:4" ht="15" thickBot="1" x14ac:dyDescent="0.35">
      <c r="A470" s="59"/>
      <c r="B470" s="21">
        <v>468</v>
      </c>
      <c r="C470" s="22">
        <f>+C469+'Meta financiera 2020'!C$7+DATOS!D469</f>
        <v>1330375.047509985</v>
      </c>
      <c r="D470" s="28">
        <f>+C470*'Meta financiera 2020'!C$6/12</f>
        <v>3325.9376187749626</v>
      </c>
    </row>
    <row r="471" spans="1:4" ht="14.4" customHeight="1" x14ac:dyDescent="0.3">
      <c r="A471" s="59" t="s">
        <v>53</v>
      </c>
      <c r="B471" s="32">
        <v>469</v>
      </c>
      <c r="C471" s="23">
        <f>+C470+'Meta financiera 2020'!C$7+DATOS!D470</f>
        <v>1335200.9851287601</v>
      </c>
      <c r="D471" s="30">
        <f>+C471*'Meta financiera 2020'!C$6/12</f>
        <v>3338.0024628219003</v>
      </c>
    </row>
    <row r="472" spans="1:4" x14ac:dyDescent="0.3">
      <c r="A472" s="59"/>
      <c r="B472" s="31">
        <v>470</v>
      </c>
      <c r="C472" s="20">
        <f>+C471+'Meta financiera 2020'!C$7+DATOS!D471</f>
        <v>1340038.9875915821</v>
      </c>
      <c r="D472" s="27">
        <f>+C472*'Meta financiera 2020'!C$6/12</f>
        <v>3350.097468978955</v>
      </c>
    </row>
    <row r="473" spans="1:4" x14ac:dyDescent="0.3">
      <c r="A473" s="59"/>
      <c r="B473" s="31">
        <v>471</v>
      </c>
      <c r="C473" s="20">
        <f>+C472+'Meta financiera 2020'!C$7+DATOS!D472</f>
        <v>1344889.0850605611</v>
      </c>
      <c r="D473" s="27">
        <f>+C473*'Meta financiera 2020'!C$6/12</f>
        <v>3362.2227126514026</v>
      </c>
    </row>
    <row r="474" spans="1:4" x14ac:dyDescent="0.3">
      <c r="A474" s="59"/>
      <c r="B474" s="31">
        <v>472</v>
      </c>
      <c r="C474" s="20">
        <f>+C473+'Meta financiera 2020'!C$7+DATOS!D473</f>
        <v>1349751.3077732124</v>
      </c>
      <c r="D474" s="27">
        <f>+C474*'Meta financiera 2020'!C$6/12</f>
        <v>3374.3782694330312</v>
      </c>
    </row>
    <row r="475" spans="1:4" x14ac:dyDescent="0.3">
      <c r="A475" s="59"/>
      <c r="B475" s="31">
        <v>473</v>
      </c>
      <c r="C475" s="20">
        <f>+C474+'Meta financiera 2020'!C$7+DATOS!D474</f>
        <v>1354625.6860426455</v>
      </c>
      <c r="D475" s="27">
        <f>+C475*'Meta financiera 2020'!C$6/12</f>
        <v>3386.5642151066136</v>
      </c>
    </row>
    <row r="476" spans="1:4" x14ac:dyDescent="0.3">
      <c r="A476" s="59"/>
      <c r="B476" s="31">
        <v>474</v>
      </c>
      <c r="C476" s="20">
        <f>+C475+'Meta financiera 2020'!C$7+DATOS!D475</f>
        <v>1359512.2502577521</v>
      </c>
      <c r="D476" s="27">
        <f>+C476*'Meta financiera 2020'!C$6/12</f>
        <v>3398.7806256443801</v>
      </c>
    </row>
    <row r="477" spans="1:4" x14ac:dyDescent="0.3">
      <c r="A477" s="59"/>
      <c r="B477" s="31">
        <v>475</v>
      </c>
      <c r="C477" s="20">
        <f>+C476+'Meta financiera 2020'!C$7+DATOS!D476</f>
        <v>1364411.0308833965</v>
      </c>
      <c r="D477" s="27">
        <f>+C477*'Meta financiera 2020'!C$6/12</f>
        <v>3411.027577208491</v>
      </c>
    </row>
    <row r="478" spans="1:4" x14ac:dyDescent="0.3">
      <c r="A478" s="59"/>
      <c r="B478" s="31">
        <v>476</v>
      </c>
      <c r="C478" s="20">
        <f>+C477+'Meta financiera 2020'!C$7+DATOS!D477</f>
        <v>1369322.0584606051</v>
      </c>
      <c r="D478" s="27">
        <f>+C478*'Meta financiera 2020'!C$6/12</f>
        <v>3423.3051461515129</v>
      </c>
    </row>
    <row r="479" spans="1:4" x14ac:dyDescent="0.3">
      <c r="A479" s="59"/>
      <c r="B479" s="31">
        <v>477</v>
      </c>
      <c r="C479" s="20">
        <f>+C478+'Meta financiera 2020'!C$7+DATOS!D478</f>
        <v>1374245.3636067566</v>
      </c>
      <c r="D479" s="27">
        <f>+C479*'Meta financiera 2020'!C$6/12</f>
        <v>3435.6134090168912</v>
      </c>
    </row>
    <row r="480" spans="1:4" x14ac:dyDescent="0.3">
      <c r="A480" s="59"/>
      <c r="B480" s="31">
        <v>478</v>
      </c>
      <c r="C480" s="20">
        <f>+C479+'Meta financiera 2020'!C$7+DATOS!D479</f>
        <v>1379180.9770157735</v>
      </c>
      <c r="D480" s="27">
        <f>+C480*'Meta financiera 2020'!C$6/12</f>
        <v>3447.9524425394338</v>
      </c>
    </row>
    <row r="481" spans="1:4" x14ac:dyDescent="0.3">
      <c r="A481" s="59"/>
      <c r="B481" s="31">
        <v>479</v>
      </c>
      <c r="C481" s="20">
        <f>+C480+'Meta financiera 2020'!C$7+DATOS!D480</f>
        <v>1384128.9294583129</v>
      </c>
      <c r="D481" s="27">
        <f>+C481*'Meta financiera 2020'!C$6/12</f>
        <v>3460.322323645782</v>
      </c>
    </row>
    <row r="482" spans="1:4" ht="15" thickBot="1" x14ac:dyDescent="0.35">
      <c r="A482" s="59"/>
      <c r="B482" s="21">
        <v>480</v>
      </c>
      <c r="C482" s="22">
        <f>+C481+'Meta financiera 2020'!C$7+DATOS!D481</f>
        <v>1389089.2517819586</v>
      </c>
      <c r="D482" s="28">
        <f>+C482*'Meta financiera 2020'!C$6/12</f>
        <v>3472.7231294548965</v>
      </c>
    </row>
    <row r="483" spans="1:4" x14ac:dyDescent="0.3">
      <c r="A483" s="59" t="s">
        <v>53</v>
      </c>
      <c r="B483" s="41">
        <v>481</v>
      </c>
      <c r="C483" s="25">
        <f>+C482+'Meta financiera 2020'!C$7+DATOS!D482</f>
        <v>1394061.9749114136</v>
      </c>
      <c r="D483" s="26">
        <f>+C483*'Meta financiera 2020'!C$6/12</f>
        <v>3485.1549372785339</v>
      </c>
    </row>
    <row r="484" spans="1:4" x14ac:dyDescent="0.3">
      <c r="A484" s="59"/>
      <c r="B484" s="31">
        <v>482</v>
      </c>
      <c r="C484" s="20">
        <f>+C483+'Meta financiera 2020'!C$7+DATOS!D483</f>
        <v>1399047.1298486921</v>
      </c>
      <c r="D484" s="27">
        <f>+C484*'Meta financiera 2020'!C$6/12</f>
        <v>3497.6178246217301</v>
      </c>
    </row>
    <row r="485" spans="1:4" x14ac:dyDescent="0.3">
      <c r="A485" s="59"/>
      <c r="B485" s="31">
        <v>483</v>
      </c>
      <c r="C485" s="20">
        <f>+C484+'Meta financiera 2020'!C$7+DATOS!D484</f>
        <v>1404044.7476733138</v>
      </c>
      <c r="D485" s="27">
        <f>+C485*'Meta financiera 2020'!C$6/12</f>
        <v>3510.1118691832849</v>
      </c>
    </row>
    <row r="486" spans="1:4" x14ac:dyDescent="0.3">
      <c r="A486" s="59"/>
      <c r="B486" s="31">
        <v>484</v>
      </c>
      <c r="C486" s="20">
        <f>+C485+'Meta financiera 2020'!C$7+DATOS!D485</f>
        <v>1409054.8595424972</v>
      </c>
      <c r="D486" s="27">
        <f>+C486*'Meta financiera 2020'!C$6/12</f>
        <v>3522.6371488562431</v>
      </c>
    </row>
    <row r="487" spans="1:4" x14ac:dyDescent="0.3">
      <c r="A487" s="59"/>
      <c r="B487" s="31">
        <v>485</v>
      </c>
      <c r="C487" s="20">
        <f>+C486+'Meta financiera 2020'!C$7+DATOS!D486</f>
        <v>1414077.4966913534</v>
      </c>
      <c r="D487" s="27">
        <f>+C487*'Meta financiera 2020'!C$6/12</f>
        <v>3535.193741728383</v>
      </c>
    </row>
    <row r="488" spans="1:4" x14ac:dyDescent="0.3">
      <c r="A488" s="59"/>
      <c r="B488" s="31">
        <v>486</v>
      </c>
      <c r="C488" s="20">
        <f>+C487+'Meta financiera 2020'!C$7+DATOS!D487</f>
        <v>1419112.6904330817</v>
      </c>
      <c r="D488" s="27">
        <f>+C488*'Meta financiera 2020'!C$6/12</f>
        <v>3547.7817260827037</v>
      </c>
    </row>
    <row r="489" spans="1:4" x14ac:dyDescent="0.3">
      <c r="A489" s="59"/>
      <c r="B489" s="31">
        <v>487</v>
      </c>
      <c r="C489" s="20">
        <f>+C488+'Meta financiera 2020'!C$7+DATOS!D488</f>
        <v>1424160.4721591645</v>
      </c>
      <c r="D489" s="27">
        <f>+C489*'Meta financiera 2020'!C$6/12</f>
        <v>3560.4011803979115</v>
      </c>
    </row>
    <row r="490" spans="1:4" x14ac:dyDescent="0.3">
      <c r="A490" s="59"/>
      <c r="B490" s="31">
        <v>488</v>
      </c>
      <c r="C490" s="20">
        <f>+C489+'Meta financiera 2020'!C$7+DATOS!D489</f>
        <v>1429220.8733395624</v>
      </c>
      <c r="D490" s="27">
        <f>+C490*'Meta financiera 2020'!C$6/12</f>
        <v>3573.0521833489061</v>
      </c>
    </row>
    <row r="491" spans="1:4" x14ac:dyDescent="0.3">
      <c r="A491" s="59"/>
      <c r="B491" s="31">
        <v>489</v>
      </c>
      <c r="C491" s="20">
        <f>+C490+'Meta financiera 2020'!C$7+DATOS!D490</f>
        <v>1434293.9255229114</v>
      </c>
      <c r="D491" s="27">
        <f>+C491*'Meta financiera 2020'!C$6/12</f>
        <v>3585.734813807278</v>
      </c>
    </row>
    <row r="492" spans="1:4" x14ac:dyDescent="0.3">
      <c r="A492" s="59"/>
      <c r="B492" s="31">
        <v>490</v>
      </c>
      <c r="C492" s="20">
        <f>+C491+'Meta financiera 2020'!C$7+DATOS!D491</f>
        <v>1439379.6603367187</v>
      </c>
      <c r="D492" s="27">
        <f>+C492*'Meta financiera 2020'!C$6/12</f>
        <v>3598.4491508417964</v>
      </c>
    </row>
    <row r="493" spans="1:4" x14ac:dyDescent="0.3">
      <c r="A493" s="59"/>
      <c r="B493" s="31">
        <v>491</v>
      </c>
      <c r="C493" s="20">
        <f>+C492+'Meta financiera 2020'!C$7+DATOS!D492</f>
        <v>1444478.1094875603</v>
      </c>
      <c r="D493" s="27">
        <f>+C493*'Meta financiera 2020'!C$6/12</f>
        <v>3611.1952737189008</v>
      </c>
    </row>
    <row r="494" spans="1:4" ht="15" thickBot="1" x14ac:dyDescent="0.35">
      <c r="A494" s="59"/>
      <c r="B494" s="21">
        <v>492</v>
      </c>
      <c r="C494" s="22">
        <f>+C493+'Meta financiera 2020'!C$7+DATOS!D493</f>
        <v>1449589.3047612791</v>
      </c>
      <c r="D494" s="28">
        <f>+C494*'Meta financiera 2020'!C$6/12</f>
        <v>3623.9732619031979</v>
      </c>
    </row>
  </sheetData>
  <mergeCells count="42">
    <mergeCell ref="A99:A110"/>
    <mergeCell ref="A3:A14"/>
    <mergeCell ref="A15:A26"/>
    <mergeCell ref="A27:A38"/>
    <mergeCell ref="A39:A50"/>
    <mergeCell ref="A51:A62"/>
    <mergeCell ref="A63:A74"/>
    <mergeCell ref="A75:A86"/>
    <mergeCell ref="A87:A98"/>
    <mergeCell ref="A243:A254"/>
    <mergeCell ref="A111:A122"/>
    <mergeCell ref="A123:A134"/>
    <mergeCell ref="A135:A146"/>
    <mergeCell ref="A147:A158"/>
    <mergeCell ref="A159:A170"/>
    <mergeCell ref="A171:A182"/>
    <mergeCell ref="A183:A194"/>
    <mergeCell ref="A195:A206"/>
    <mergeCell ref="A207:A218"/>
    <mergeCell ref="A219:A230"/>
    <mergeCell ref="A231:A242"/>
    <mergeCell ref="A267:A278"/>
    <mergeCell ref="A279:A290"/>
    <mergeCell ref="A291:A302"/>
    <mergeCell ref="A303:A314"/>
    <mergeCell ref="A315:A326"/>
    <mergeCell ref="A471:A482"/>
    <mergeCell ref="A483:A494"/>
    <mergeCell ref="F2:G2"/>
    <mergeCell ref="A399:A410"/>
    <mergeCell ref="A411:A422"/>
    <mergeCell ref="A423:A434"/>
    <mergeCell ref="A435:A446"/>
    <mergeCell ref="A447:A458"/>
    <mergeCell ref="A459:A470"/>
    <mergeCell ref="A327:A338"/>
    <mergeCell ref="A339:A350"/>
    <mergeCell ref="A351:A362"/>
    <mergeCell ref="A363:A374"/>
    <mergeCell ref="A375:A386"/>
    <mergeCell ref="A387:A398"/>
    <mergeCell ref="A255:A266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691D-A289-4801-91B5-CAE8628AEA53}">
  <dimension ref="A1:FB95"/>
  <sheetViews>
    <sheetView showGridLines="0" tabSelected="1" zoomScale="115" zoomScaleNormal="115" workbookViewId="0">
      <selection activeCell="C8" sqref="C8"/>
    </sheetView>
  </sheetViews>
  <sheetFormatPr baseColWidth="10" defaultColWidth="12.44140625" defaultRowHeight="14.4" x14ac:dyDescent="0.3"/>
  <cols>
    <col min="1" max="1" width="33.88671875" style="2" customWidth="1"/>
    <col min="2" max="2" width="16.5546875" style="2" customWidth="1"/>
    <col min="3" max="3" width="16.77734375" style="2" customWidth="1"/>
    <col min="4" max="4" width="4.5546875" style="2" customWidth="1"/>
    <col min="5" max="9" width="14.44140625" style="2" customWidth="1"/>
    <col min="10" max="10" width="10.21875" style="2" customWidth="1"/>
    <col min="11" max="11" width="17.5546875" style="3" customWidth="1"/>
    <col min="12" max="12" width="12.6640625" style="3" customWidth="1"/>
    <col min="13" max="16384" width="12.44140625" style="2"/>
  </cols>
  <sheetData>
    <row r="1" spans="1:12" ht="14.4" customHeight="1" x14ac:dyDescent="0.3">
      <c r="A1" s="61" t="s">
        <v>63</v>
      </c>
      <c r="B1" s="61"/>
      <c r="C1" s="61"/>
      <c r="D1" s="1"/>
      <c r="E1" s="1"/>
      <c r="F1" s="1"/>
      <c r="G1" s="1"/>
      <c r="H1" s="1"/>
    </row>
    <row r="2" spans="1:12" ht="14.4" customHeight="1" x14ac:dyDescent="0.3">
      <c r="A2" s="61"/>
      <c r="B2" s="61"/>
      <c r="C2" s="61"/>
      <c r="D2" s="1"/>
      <c r="E2" s="1"/>
      <c r="F2" s="1"/>
      <c r="G2" s="1"/>
      <c r="H2" s="1"/>
      <c r="K2" s="2"/>
    </row>
    <row r="3" spans="1:12" ht="21.6" thickBot="1" x14ac:dyDescent="0.35">
      <c r="A3" s="1"/>
      <c r="B3" s="1"/>
      <c r="C3" s="1"/>
      <c r="D3" s="1"/>
      <c r="E3" s="1"/>
      <c r="F3" s="1"/>
      <c r="G3" s="1"/>
      <c r="H3" s="1"/>
      <c r="K3" s="2"/>
    </row>
    <row r="4" spans="1:12" x14ac:dyDescent="0.3">
      <c r="A4" s="62" t="s">
        <v>56</v>
      </c>
      <c r="B4" s="63"/>
      <c r="C4" s="55">
        <v>2021</v>
      </c>
      <c r="K4" s="2"/>
    </row>
    <row r="5" spans="1:12" x14ac:dyDescent="0.3">
      <c r="A5" s="72" t="s">
        <v>16</v>
      </c>
      <c r="B5" s="73"/>
      <c r="C5" s="56">
        <v>0</v>
      </c>
      <c r="K5" s="2"/>
    </row>
    <row r="6" spans="1:12" ht="17.25" customHeight="1" x14ac:dyDescent="0.3">
      <c r="A6" s="64" t="s">
        <v>66</v>
      </c>
      <c r="B6" s="65"/>
      <c r="C6" s="57">
        <v>0.03</v>
      </c>
      <c r="H6" s="3"/>
      <c r="I6" s="3"/>
      <c r="K6" s="2"/>
      <c r="L6" s="2"/>
    </row>
    <row r="7" spans="1:12" ht="17.25" customHeight="1" x14ac:dyDescent="0.3">
      <c r="A7" s="64" t="s">
        <v>3</v>
      </c>
      <c r="B7" s="65"/>
      <c r="C7" s="56">
        <v>1500</v>
      </c>
      <c r="H7" s="3"/>
      <c r="I7" s="3"/>
      <c r="K7" s="2"/>
      <c r="L7" s="2"/>
    </row>
    <row r="8" spans="1:12" ht="17.25" customHeight="1" thickBot="1" x14ac:dyDescent="0.35">
      <c r="A8" s="70" t="s">
        <v>62</v>
      </c>
      <c r="B8" s="71"/>
      <c r="C8" s="58">
        <v>1000000</v>
      </c>
      <c r="H8" s="3"/>
      <c r="I8" s="3"/>
      <c r="K8" s="2"/>
      <c r="L8" s="2"/>
    </row>
    <row r="9" spans="1:12" ht="17.25" customHeight="1" x14ac:dyDescent="0.3">
      <c r="A9" s="66" t="s">
        <v>54</v>
      </c>
      <c r="B9" s="67"/>
      <c r="C9" s="43">
        <f>IF(C10=B14,C14,IF(C10=B16,C16,IF(C10=B18,C18,IF(C10=B20,C20,IF(C10=B22,C22,IF(C10=B24,C24,IF(C10=B26,C26,IF(C10=B28,C28,IF(C10=B30,C30,IF(C10=B32,C32,IF(C10=B34,C34,IF(C10=B36,C36,IF(C10=B38,C38,IF(C10=B40,C40,IF(C10=B42,C42,IF(C10=B44,C44,IF(C10=B46,C46,IF(C10=B48,C48,IF(C10=B50,C50,IF(C10=B52,C52,IF(C10=B54,C54,IF(C10=B56,C56,IF(C10=B58,C58,IF(C10=B60,C60,IF(C10=B62,C62,IF(C10=B64,C64,IF(C10=B66,C66,IF(C10=B68,C68,IF(C10=B70,C70,IF(C10=B72,C72,IF(C10=B74,C74,IF(C10=B76,C76,IF(C10=B78,C78,IF(C10=B80,C80,IF(C10=B82,C82,IF(C10=B84,C84,IF(C10=B86,C86,IF(C10=B88,C88,IF(C10=B90,C90,IF(C10=B92,C92,IF(C10=B94,C94)))))))))))))))))))))))))))))))))))))))))</f>
        <v>1012746.9977788809</v>
      </c>
      <c r="H9" s="3"/>
      <c r="I9" s="3"/>
      <c r="K9" s="2"/>
      <c r="L9" s="2"/>
    </row>
    <row r="10" spans="1:12" ht="16.8" customHeight="1" thickBot="1" x14ac:dyDescent="0.35">
      <c r="A10" s="68" t="s">
        <v>55</v>
      </c>
      <c r="B10" s="69"/>
      <c r="C10" s="42">
        <f>IF(C8&lt;C12,"Ya lo lograste",IF(C8&lt;C14,B14,IF(C8&lt;C16,B16,IF(C8&lt;C18,B18,IF(C8&lt;C20,B20,IF(C8&lt;C22,B22,IF(C8&lt;C24,B24,IF(C8&lt;C26,B26,IF(C8&lt;C28,B28,IF(C8&lt;C30,B30,IF(C8&lt;C32,B32,IF(C8&lt;C34,B34,IF(C8&lt;C36,B36,IF(C8&lt;C38,B38,IF(C8&lt;C40,B40,IF(C8&lt;C42,B42,IF(C8&lt;C44,B44,IF(C8&lt;C46,B46,IF(C8&lt;C48,B48,IF(C8&lt;C50,B50,IF(C8&lt;C52,B52,IF(C8&lt;C54,B54,IF(C8&lt;C56,B56,IF(C8&lt;C58,B58,IF(C8&lt;C60,B60,IF(C8&lt;C62,B62,IF(C8&lt;C64,B64,IF(C8&lt;C66,B66,IF(C8&lt;C68,B68,IF(C8&lt;C70,B70,IF(C8&lt;C72,B72,IF(C8&lt;C74,B74,IF(C8&lt;C76,B76,IF(C8&lt;C78,B78,IF(C8&lt;C80,B80,IF(C8&lt;C82,B82,IF(C8&lt;C84,B84,IF(C8&lt;C86,B86,IF(C8&lt;C88,B88,IF(C8&lt;C90,B90,IF(C8&lt;C92,B92,IF(C8&lt;C94,B94))))))))))))))))))))))))))))))))))))))))))</f>
        <v>2053</v>
      </c>
      <c r="H10" s="3"/>
      <c r="I10" s="3"/>
      <c r="K10" s="2"/>
      <c r="L10" s="2"/>
    </row>
    <row r="11" spans="1:12" ht="18" customHeight="1" thickBot="1" x14ac:dyDescent="0.35">
      <c r="A11" s="16"/>
      <c r="B11" s="16"/>
      <c r="C11" s="5"/>
      <c r="H11" s="3"/>
      <c r="I11" s="3"/>
      <c r="K11" s="2"/>
      <c r="L11" s="2"/>
    </row>
    <row r="12" spans="1:12" ht="13.2" customHeight="1" x14ac:dyDescent="0.3">
      <c r="A12" s="33" t="s">
        <v>18</v>
      </c>
      <c r="B12" s="44"/>
      <c r="C12" s="34">
        <f>+C5</f>
        <v>0</v>
      </c>
      <c r="H12" s="3"/>
      <c r="I12" s="3"/>
      <c r="K12" s="2"/>
      <c r="L12" s="2"/>
    </row>
    <row r="13" spans="1:12" ht="13.2" customHeight="1" thickBot="1" x14ac:dyDescent="0.35">
      <c r="A13" s="35" t="s">
        <v>61</v>
      </c>
      <c r="B13" s="45"/>
      <c r="C13" s="36">
        <f>+DATOS!D3</f>
        <v>3.75</v>
      </c>
      <c r="G13" s="6"/>
      <c r="H13" s="3"/>
      <c r="I13" s="3"/>
      <c r="K13" s="2"/>
      <c r="L13" s="2"/>
    </row>
    <row r="14" spans="1:12" ht="13.2" customHeight="1" x14ac:dyDescent="0.3">
      <c r="A14" s="37" t="s">
        <v>57</v>
      </c>
      <c r="B14" s="46">
        <f>+C$4</f>
        <v>2021</v>
      </c>
      <c r="C14" s="38">
        <f>+DATOS!C14</f>
        <v>18249.574148104395</v>
      </c>
      <c r="H14" s="3"/>
      <c r="I14" s="3"/>
      <c r="K14" s="2"/>
      <c r="L14" s="2"/>
    </row>
    <row r="15" spans="1:12" ht="13.2" customHeight="1" thickBot="1" x14ac:dyDescent="0.35">
      <c r="A15" s="39" t="s">
        <v>58</v>
      </c>
      <c r="B15" s="47">
        <f>+C$4</f>
        <v>2021</v>
      </c>
      <c r="C15" s="40">
        <f>+DATOS!D14</f>
        <v>45.623935370260988</v>
      </c>
      <c r="G15" s="6"/>
      <c r="H15" s="3"/>
      <c r="I15" s="7"/>
      <c r="K15" s="2"/>
      <c r="L15" s="2"/>
    </row>
    <row r="16" spans="1:12" ht="13.2" customHeight="1" x14ac:dyDescent="0.3">
      <c r="A16" s="33" t="s">
        <v>57</v>
      </c>
      <c r="B16" s="44">
        <f t="shared" ref="B16:B61" si="0">+B14+1</f>
        <v>2022</v>
      </c>
      <c r="C16" s="34">
        <f>+DATOS!C26</f>
        <v>37054.226557187387</v>
      </c>
      <c r="H16" s="3"/>
      <c r="I16" s="8"/>
      <c r="K16" s="2"/>
      <c r="L16" s="2"/>
    </row>
    <row r="17" spans="1:12" ht="13.2" customHeight="1" thickBot="1" x14ac:dyDescent="0.35">
      <c r="A17" s="35" t="s">
        <v>58</v>
      </c>
      <c r="B17" s="45">
        <f t="shared" si="0"/>
        <v>2022</v>
      </c>
      <c r="C17" s="36">
        <f>+DATOS!D26</f>
        <v>92.635566392968471</v>
      </c>
      <c r="G17" s="6"/>
      <c r="H17" s="3"/>
      <c r="I17" s="7"/>
      <c r="K17" s="2"/>
      <c r="L17" s="2"/>
    </row>
    <row r="18" spans="1:12" ht="13.2" customHeight="1" x14ac:dyDescent="0.3">
      <c r="A18" s="37" t="s">
        <v>57</v>
      </c>
      <c r="B18" s="46">
        <f t="shared" si="0"/>
        <v>2023</v>
      </c>
      <c r="C18" s="38">
        <f>+DATOS!C38</f>
        <v>56430.840463718538</v>
      </c>
      <c r="H18" s="3"/>
      <c r="I18" s="8"/>
      <c r="K18" s="2"/>
      <c r="L18" s="2"/>
    </row>
    <row r="19" spans="1:12" ht="13.2" customHeight="1" thickBot="1" x14ac:dyDescent="0.35">
      <c r="A19" s="39" t="s">
        <v>58</v>
      </c>
      <c r="B19" s="47">
        <f t="shared" si="0"/>
        <v>2023</v>
      </c>
      <c r="C19" s="40">
        <f>+DATOS!D38</f>
        <v>141.07710115929635</v>
      </c>
      <c r="G19" s="6"/>
      <c r="H19" s="3"/>
      <c r="I19" s="7"/>
      <c r="L19" s="2"/>
    </row>
    <row r="20" spans="1:12" ht="13.2" customHeight="1" x14ac:dyDescent="0.3">
      <c r="A20" s="33" t="s">
        <v>57</v>
      </c>
      <c r="B20" s="44">
        <f t="shared" si="0"/>
        <v>2024</v>
      </c>
      <c r="C20" s="34">
        <f>+DATOS!C50</f>
        <v>76396.812623960403</v>
      </c>
      <c r="H20" s="3"/>
      <c r="I20" s="8"/>
      <c r="L20" s="2"/>
    </row>
    <row r="21" spans="1:12" ht="13.2" customHeight="1" thickBot="1" x14ac:dyDescent="0.35">
      <c r="A21" s="35" t="s">
        <v>58</v>
      </c>
      <c r="B21" s="45">
        <f t="shared" si="0"/>
        <v>2024</v>
      </c>
      <c r="C21" s="36">
        <f>+DATOS!D50</f>
        <v>190.99203155990099</v>
      </c>
      <c r="G21" s="6"/>
      <c r="H21" s="3"/>
      <c r="I21" s="7"/>
      <c r="K21" s="2"/>
      <c r="L21" s="2"/>
    </row>
    <row r="22" spans="1:12" ht="13.2" customHeight="1" x14ac:dyDescent="0.3">
      <c r="A22" s="37" t="s">
        <v>57</v>
      </c>
      <c r="B22" s="46">
        <f t="shared" si="0"/>
        <v>2025</v>
      </c>
      <c r="C22" s="38">
        <f>+DATOS!C62</f>
        <v>96970.068933164468</v>
      </c>
      <c r="E22" s="48" t="s">
        <v>60</v>
      </c>
      <c r="F22" s="48"/>
      <c r="G22" s="48"/>
      <c r="H22" s="48"/>
      <c r="I22" s="48"/>
      <c r="K22" s="2"/>
      <c r="L22" s="2"/>
    </row>
    <row r="23" spans="1:12" ht="15" customHeight="1" thickBot="1" x14ac:dyDescent="0.4">
      <c r="A23" s="39" t="s">
        <v>58</v>
      </c>
      <c r="B23" s="47">
        <f t="shared" si="0"/>
        <v>2025</v>
      </c>
      <c r="C23" s="40">
        <f>+DATOS!D62</f>
        <v>242.42517233291116</v>
      </c>
      <c r="E23" s="13" t="s">
        <v>0</v>
      </c>
      <c r="F23" s="78" t="s">
        <v>2</v>
      </c>
      <c r="G23" s="78"/>
      <c r="H23" s="78"/>
      <c r="I23" s="14"/>
      <c r="K23" s="2"/>
      <c r="L23" s="2"/>
    </row>
    <row r="24" spans="1:12" ht="15" customHeight="1" x14ac:dyDescent="0.35">
      <c r="A24" s="33" t="s">
        <v>57</v>
      </c>
      <c r="B24" s="44">
        <f t="shared" si="0"/>
        <v>2026</v>
      </c>
      <c r="C24" s="34">
        <f>+DATOS!C74</f>
        <v>118169.08051983983</v>
      </c>
      <c r="D24" s="6"/>
      <c r="E24" s="13" t="s">
        <v>8</v>
      </c>
      <c r="F24" s="49" t="s">
        <v>7</v>
      </c>
      <c r="G24" s="50"/>
      <c r="H24" s="51"/>
      <c r="I24" s="14"/>
      <c r="J24" s="11"/>
      <c r="L24" s="2"/>
    </row>
    <row r="25" spans="1:12" ht="15" customHeight="1" thickBot="1" x14ac:dyDescent="0.45">
      <c r="A25" s="35" t="s">
        <v>58</v>
      </c>
      <c r="B25" s="45">
        <f t="shared" si="0"/>
        <v>2026</v>
      </c>
      <c r="C25" s="36">
        <f>+DATOS!D74</f>
        <v>295.42270129959957</v>
      </c>
      <c r="D25" s="9"/>
      <c r="E25" s="13" t="s">
        <v>9</v>
      </c>
      <c r="F25" s="52" t="s">
        <v>1</v>
      </c>
      <c r="G25" s="14"/>
      <c r="H25" s="51"/>
      <c r="I25" s="53"/>
      <c r="J25" s="11"/>
    </row>
    <row r="26" spans="1:12" ht="15" customHeight="1" x14ac:dyDescent="0.4">
      <c r="A26" s="37" t="s">
        <v>57</v>
      </c>
      <c r="B26" s="46">
        <f t="shared" si="0"/>
        <v>2027</v>
      </c>
      <c r="C26" s="38">
        <f>+DATOS!C86</f>
        <v>140012.88032954445</v>
      </c>
      <c r="D26" s="10"/>
      <c r="E26" s="2" t="s">
        <v>64</v>
      </c>
      <c r="F26" s="54" t="s">
        <v>65</v>
      </c>
    </row>
    <row r="27" spans="1:12" ht="13.2" customHeight="1" thickBot="1" x14ac:dyDescent="0.35">
      <c r="A27" s="39" t="s">
        <v>58</v>
      </c>
      <c r="B27" s="47">
        <f t="shared" si="0"/>
        <v>2027</v>
      </c>
      <c r="C27" s="40">
        <f>+DATOS!D86</f>
        <v>350.0322008238611</v>
      </c>
      <c r="E27" s="4" t="s">
        <v>4</v>
      </c>
      <c r="K27" s="11"/>
    </row>
    <row r="28" spans="1:12" ht="13.2" customHeight="1" x14ac:dyDescent="0.3">
      <c r="A28" s="33" t="s">
        <v>57</v>
      </c>
      <c r="B28" s="44">
        <f t="shared" si="0"/>
        <v>2028</v>
      </c>
      <c r="C28" s="34">
        <f>+DATOS!C98</f>
        <v>162521.08021308831</v>
      </c>
      <c r="D28" s="6"/>
      <c r="E28" s="74" t="s">
        <v>5</v>
      </c>
      <c r="K28" s="11"/>
      <c r="L28" s="2"/>
    </row>
    <row r="29" spans="1:12" ht="13.2" customHeight="1" thickBot="1" x14ac:dyDescent="0.35">
      <c r="A29" s="35" t="s">
        <v>58</v>
      </c>
      <c r="B29" s="45">
        <f t="shared" si="0"/>
        <v>2028</v>
      </c>
      <c r="C29" s="36">
        <f>+DATOS!D98</f>
        <v>406.30270053272079</v>
      </c>
      <c r="E29" s="75"/>
      <c r="H29" s="3"/>
      <c r="I29" s="7"/>
      <c r="J29" s="11"/>
      <c r="K29" s="11"/>
      <c r="L29" s="2"/>
    </row>
    <row r="30" spans="1:12" ht="13.2" customHeight="1" thickBot="1" x14ac:dyDescent="0.35">
      <c r="A30" s="37" t="s">
        <v>57</v>
      </c>
      <c r="B30" s="46">
        <f t="shared" si="0"/>
        <v>2029</v>
      </c>
      <c r="C30" s="38">
        <f>+DATOS!C110</f>
        <v>185713.88853449066</v>
      </c>
      <c r="D30" s="6"/>
      <c r="H30" s="3"/>
      <c r="I30" s="8"/>
      <c r="J30" s="12"/>
      <c r="K30" s="11"/>
      <c r="L30" s="2"/>
    </row>
    <row r="31" spans="1:12" ht="13.2" customHeight="1" thickBot="1" x14ac:dyDescent="0.35">
      <c r="A31" s="39" t="s">
        <v>58</v>
      </c>
      <c r="B31" s="47">
        <f t="shared" si="0"/>
        <v>2029</v>
      </c>
      <c r="C31" s="40">
        <f>+DATOS!D110</f>
        <v>464.2847213362266</v>
      </c>
      <c r="E31" s="76" t="s">
        <v>6</v>
      </c>
      <c r="J31" s="11"/>
      <c r="K31" s="12"/>
      <c r="L31" s="2"/>
    </row>
    <row r="32" spans="1:12" ht="13.2" customHeight="1" thickBot="1" x14ac:dyDescent="0.35">
      <c r="A32" s="33" t="s">
        <v>57</v>
      </c>
      <c r="B32" s="44">
        <f t="shared" si="0"/>
        <v>2030</v>
      </c>
      <c r="C32" s="34">
        <f>+DATOS!C122</f>
        <v>209612.12831450001</v>
      </c>
      <c r="D32" s="6"/>
      <c r="E32" s="77"/>
      <c r="J32" s="11"/>
      <c r="K32" s="11"/>
      <c r="L32" s="2"/>
    </row>
    <row r="33" spans="1:158" ht="13.2" customHeight="1" thickBot="1" x14ac:dyDescent="0.35">
      <c r="A33" s="35" t="s">
        <v>58</v>
      </c>
      <c r="B33" s="45">
        <f t="shared" si="0"/>
        <v>2030</v>
      </c>
      <c r="C33" s="36">
        <f>+DATOS!D122</f>
        <v>524.03032078624994</v>
      </c>
      <c r="K33" s="11"/>
    </row>
    <row r="34" spans="1:158" ht="13.2" customHeight="1" x14ac:dyDescent="0.3">
      <c r="A34" s="37" t="s">
        <v>57</v>
      </c>
      <c r="B34" s="46">
        <f t="shared" si="0"/>
        <v>2031</v>
      </c>
      <c r="C34" s="38">
        <f>+DATOS!C134</f>
        <v>234237.25592596681</v>
      </c>
    </row>
    <row r="35" spans="1:158" ht="13.2" customHeight="1" thickBot="1" x14ac:dyDescent="0.35">
      <c r="A35" s="39" t="s">
        <v>58</v>
      </c>
      <c r="B35" s="47">
        <f t="shared" si="0"/>
        <v>2031</v>
      </c>
      <c r="C35" s="40">
        <f>+DATOS!D134</f>
        <v>585.59313981491698</v>
      </c>
    </row>
    <row r="36" spans="1:158" ht="13.2" customHeight="1" x14ac:dyDescent="0.3">
      <c r="A36" s="33" t="s">
        <v>57</v>
      </c>
      <c r="B36" s="44">
        <f t="shared" si="0"/>
        <v>2032</v>
      </c>
      <c r="C36" s="34">
        <f>+DATOS!C146</f>
        <v>259611.38035785363</v>
      </c>
    </row>
    <row r="37" spans="1:158" ht="13.2" customHeight="1" thickBot="1" x14ac:dyDescent="0.35">
      <c r="A37" s="35" t="s">
        <v>58</v>
      </c>
      <c r="B37" s="45">
        <f t="shared" si="0"/>
        <v>2032</v>
      </c>
      <c r="C37" s="36">
        <f>+DATOS!D146</f>
        <v>649.02845089463403</v>
      </c>
    </row>
    <row r="38" spans="1:158" ht="13.2" customHeight="1" x14ac:dyDescent="0.3">
      <c r="A38" s="37" t="s">
        <v>57</v>
      </c>
      <c r="B38" s="46">
        <f t="shared" si="0"/>
        <v>2033</v>
      </c>
      <c r="C38" s="38">
        <f>+DATOS!C158</f>
        <v>285757.28306517861</v>
      </c>
    </row>
    <row r="39" spans="1:158" ht="13.2" customHeight="1" thickBot="1" x14ac:dyDescent="0.35">
      <c r="A39" s="39" t="s">
        <v>58</v>
      </c>
      <c r="B39" s="47">
        <f t="shared" si="0"/>
        <v>2033</v>
      </c>
      <c r="C39" s="40">
        <f>+DATOS!D158</f>
        <v>714.39320766294657</v>
      </c>
    </row>
    <row r="40" spans="1:158" ht="13.2" customHeight="1" x14ac:dyDescent="0.3">
      <c r="A40" s="33" t="s">
        <v>57</v>
      </c>
      <c r="B40" s="44">
        <f t="shared" si="0"/>
        <v>2034</v>
      </c>
      <c r="C40" s="34">
        <f>+DATOS!C170</f>
        <v>312698.43842271442</v>
      </c>
    </row>
    <row r="41" spans="1:158" ht="13.2" customHeight="1" thickBot="1" x14ac:dyDescent="0.35">
      <c r="A41" s="35" t="s">
        <v>58</v>
      </c>
      <c r="B41" s="45">
        <f t="shared" si="0"/>
        <v>2034</v>
      </c>
      <c r="C41" s="36">
        <f>+DATOS!D170</f>
        <v>781.74609605678597</v>
      </c>
      <c r="E41" s="15"/>
      <c r="H41" s="15"/>
      <c r="I41" s="15"/>
      <c r="J41" s="15"/>
    </row>
    <row r="42" spans="1:158" ht="13.2" customHeight="1" x14ac:dyDescent="0.3">
      <c r="A42" s="37" t="s">
        <v>57</v>
      </c>
      <c r="B42" s="46">
        <f t="shared" si="0"/>
        <v>2035</v>
      </c>
      <c r="C42" s="38">
        <f>+DATOS!C182</f>
        <v>340459.03480080515</v>
      </c>
      <c r="K42" s="15"/>
    </row>
    <row r="43" spans="1:158" ht="13.2" customHeight="1" thickBot="1" x14ac:dyDescent="0.35">
      <c r="A43" s="39" t="s">
        <v>58</v>
      </c>
      <c r="B43" s="47">
        <f t="shared" si="0"/>
        <v>2035</v>
      </c>
      <c r="C43" s="40">
        <f>+DATOS!D182</f>
        <v>851.14758700201276</v>
      </c>
      <c r="D43" s="15"/>
      <c r="L43" s="15"/>
      <c r="M43" s="15"/>
      <c r="N43" s="15"/>
      <c r="O43" s="79">
        <v>2019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>
        <v>2020</v>
      </c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>
        <v>2021</v>
      </c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>
        <v>2022</v>
      </c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>
        <v>2023</v>
      </c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>
        <v>2024</v>
      </c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>
        <v>2025</v>
      </c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>
        <v>2026</v>
      </c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>
        <v>2027</v>
      </c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>
        <v>2028</v>
      </c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>
        <v>2029</v>
      </c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>
        <v>2030</v>
      </c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</row>
    <row r="44" spans="1:158" ht="13.2" customHeight="1" x14ac:dyDescent="0.3">
      <c r="A44" s="33" t="s">
        <v>57</v>
      </c>
      <c r="B44" s="44">
        <f t="shared" si="0"/>
        <v>2036</v>
      </c>
      <c r="C44" s="34">
        <f>+DATOS!C194</f>
        <v>369063.99628222513</v>
      </c>
    </row>
    <row r="45" spans="1:158" ht="13.2" customHeight="1" thickBot="1" x14ac:dyDescent="0.35">
      <c r="A45" s="35" t="s">
        <v>58</v>
      </c>
      <c r="B45" s="45">
        <f t="shared" si="0"/>
        <v>2036</v>
      </c>
      <c r="C45" s="36">
        <f>+DATOS!D194</f>
        <v>922.65999070556279</v>
      </c>
    </row>
    <row r="46" spans="1:158" ht="13.2" customHeight="1" x14ac:dyDescent="0.3">
      <c r="A46" s="37" t="s">
        <v>57</v>
      </c>
      <c r="B46" s="46">
        <f t="shared" si="0"/>
        <v>2037</v>
      </c>
      <c r="C46" s="38">
        <f>+DATOS!C206</f>
        <v>398539.0050395765</v>
      </c>
    </row>
    <row r="47" spans="1:158" ht="13.2" customHeight="1" thickBot="1" x14ac:dyDescent="0.35">
      <c r="A47" s="39" t="s">
        <v>58</v>
      </c>
      <c r="B47" s="47">
        <f t="shared" si="0"/>
        <v>2037</v>
      </c>
      <c r="C47" s="40">
        <f>+DATOS!D206</f>
        <v>996.34751259894119</v>
      </c>
    </row>
    <row r="48" spans="1:158" ht="13.2" customHeight="1" x14ac:dyDescent="0.3">
      <c r="A48" s="33" t="s">
        <v>57</v>
      </c>
      <c r="B48" s="44">
        <f t="shared" si="0"/>
        <v>2038</v>
      </c>
      <c r="C48" s="34">
        <f>+DATOS!C218</f>
        <v>428910.52439331677</v>
      </c>
    </row>
    <row r="49" spans="1:3" ht="13.2" customHeight="1" thickBot="1" x14ac:dyDescent="0.35">
      <c r="A49" s="35" t="s">
        <v>58</v>
      </c>
      <c r="B49" s="45">
        <f t="shared" si="0"/>
        <v>2038</v>
      </c>
      <c r="C49" s="36">
        <f>+DATOS!D218</f>
        <v>1072.276310983292</v>
      </c>
    </row>
    <row r="50" spans="1:3" ht="13.2" customHeight="1" x14ac:dyDescent="0.3">
      <c r="A50" s="37" t="s">
        <v>57</v>
      </c>
      <c r="B50" s="46">
        <f t="shared" si="0"/>
        <v>2039</v>
      </c>
      <c r="C50" s="38">
        <f>+DATOS!C230</f>
        <v>460205.82257111825</v>
      </c>
    </row>
    <row r="51" spans="1:3" ht="13.2" customHeight="1" thickBot="1" x14ac:dyDescent="0.35">
      <c r="A51" s="39" t="s">
        <v>58</v>
      </c>
      <c r="B51" s="47">
        <f t="shared" si="0"/>
        <v>2039</v>
      </c>
      <c r="C51" s="40">
        <f>+DATOS!D230</f>
        <v>1150.5145564277957</v>
      </c>
    </row>
    <row r="52" spans="1:3" ht="13.2" customHeight="1" x14ac:dyDescent="0.3">
      <c r="A52" s="33" t="s">
        <v>57</v>
      </c>
      <c r="B52" s="44">
        <f t="shared" si="0"/>
        <v>2040</v>
      </c>
      <c r="C52" s="34">
        <f>+DATOS!C242</f>
        <v>492452.99718989094</v>
      </c>
    </row>
    <row r="53" spans="1:3" ht="13.2" customHeight="1" thickBot="1" x14ac:dyDescent="0.35">
      <c r="A53" s="35" t="s">
        <v>58</v>
      </c>
      <c r="B53" s="45">
        <f t="shared" si="0"/>
        <v>2040</v>
      </c>
      <c r="C53" s="36">
        <f>+DATOS!D242</f>
        <v>1231.1324929747273</v>
      </c>
    </row>
    <row r="54" spans="1:3" ht="13.2" customHeight="1" x14ac:dyDescent="0.3">
      <c r="A54" s="37" t="s">
        <v>57</v>
      </c>
      <c r="B54" s="46">
        <f t="shared" si="0"/>
        <v>2041</v>
      </c>
      <c r="C54" s="38">
        <f>+DATOS!C254</f>
        <v>525681.00048245059</v>
      </c>
    </row>
    <row r="55" spans="1:3" ht="13.2" customHeight="1" thickBot="1" x14ac:dyDescent="0.35">
      <c r="A55" s="39" t="s">
        <v>58</v>
      </c>
      <c r="B55" s="47">
        <f t="shared" si="0"/>
        <v>2041</v>
      </c>
      <c r="C55" s="40">
        <f>+DATOS!D254</f>
        <v>1314.2025012061265</v>
      </c>
    </row>
    <row r="56" spans="1:3" ht="13.2" customHeight="1" x14ac:dyDescent="0.3">
      <c r="A56" s="33" t="s">
        <v>57</v>
      </c>
      <c r="B56" s="44">
        <f t="shared" si="0"/>
        <v>2042</v>
      </c>
      <c r="C56" s="34">
        <f>+DATOS!C266</f>
        <v>559919.66529147851</v>
      </c>
    </row>
    <row r="57" spans="1:3" ht="13.2" customHeight="1" thickBot="1" x14ac:dyDescent="0.35">
      <c r="A57" s="35" t="s">
        <v>58</v>
      </c>
      <c r="B57" s="45">
        <f t="shared" si="0"/>
        <v>2042</v>
      </c>
      <c r="C57" s="36">
        <f>+DATOS!D266</f>
        <v>1399.7991632286964</v>
      </c>
    </row>
    <row r="58" spans="1:3" ht="13.2" customHeight="1" x14ac:dyDescent="0.3">
      <c r="A58" s="37" t="s">
        <v>57</v>
      </c>
      <c r="B58" s="46">
        <f t="shared" si="0"/>
        <v>2043</v>
      </c>
      <c r="C58" s="38">
        <f>+DATOS!C278</f>
        <v>595199.73185411387</v>
      </c>
    </row>
    <row r="59" spans="1:3" ht="13.2" customHeight="1" thickBot="1" x14ac:dyDescent="0.35">
      <c r="A59" s="39" t="s">
        <v>58</v>
      </c>
      <c r="B59" s="47">
        <f t="shared" si="0"/>
        <v>2043</v>
      </c>
      <c r="C59" s="40">
        <f>+DATOS!D278</f>
        <v>1487.9993296352848</v>
      </c>
    </row>
    <row r="60" spans="1:3" ht="13.2" customHeight="1" x14ac:dyDescent="0.3">
      <c r="A60" s="33" t="s">
        <v>57</v>
      </c>
      <c r="B60" s="44">
        <f t="shared" si="0"/>
        <v>2044</v>
      </c>
      <c r="C60" s="34">
        <f>+DATOS!C290</f>
        <v>631552.87540122413</v>
      </c>
    </row>
    <row r="61" spans="1:3" ht="13.2" customHeight="1" thickBot="1" x14ac:dyDescent="0.35">
      <c r="A61" s="35" t="s">
        <v>58</v>
      </c>
      <c r="B61" s="45">
        <f t="shared" si="0"/>
        <v>2044</v>
      </c>
      <c r="C61" s="36">
        <f>+DATOS!D290</f>
        <v>1578.8821885030602</v>
      </c>
    </row>
    <row r="62" spans="1:3" ht="13.2" customHeight="1" x14ac:dyDescent="0.3">
      <c r="A62" s="37" t="s">
        <v>57</v>
      </c>
      <c r="B62" s="46">
        <f t="shared" ref="B62:B95" si="1">+B60+1</f>
        <v>2045</v>
      </c>
      <c r="C62" s="38">
        <f>+DATOS!C302</f>
        <v>669011.73459613381</v>
      </c>
    </row>
    <row r="63" spans="1:3" ht="13.2" customHeight="1" thickBot="1" x14ac:dyDescent="0.35">
      <c r="A63" s="39" t="s">
        <v>58</v>
      </c>
      <c r="B63" s="47">
        <f t="shared" si="1"/>
        <v>2045</v>
      </c>
      <c r="C63" s="40">
        <f>+DATOS!D302</f>
        <v>1672.5293364903346</v>
      </c>
    </row>
    <row r="64" spans="1:3" ht="13.2" customHeight="1" x14ac:dyDescent="0.3">
      <c r="A64" s="33" t="s">
        <v>57</v>
      </c>
      <c r="B64" s="44">
        <f t="shared" si="1"/>
        <v>2046</v>
      </c>
      <c r="C64" s="34">
        <f>+DATOS!C314</f>
        <v>707609.94083834498</v>
      </c>
    </row>
    <row r="65" spans="1:3" ht="13.2" customHeight="1" thickBot="1" x14ac:dyDescent="0.35">
      <c r="A65" s="35" t="s">
        <v>58</v>
      </c>
      <c r="B65" s="45">
        <f t="shared" si="1"/>
        <v>2046</v>
      </c>
      <c r="C65" s="36">
        <f>+DATOS!D314</f>
        <v>1769.0248520958623</v>
      </c>
    </row>
    <row r="66" spans="1:3" ht="13.2" customHeight="1" x14ac:dyDescent="0.3">
      <c r="A66" s="37" t="s">
        <v>57</v>
      </c>
      <c r="B66" s="46">
        <f t="shared" si="1"/>
        <v>2047</v>
      </c>
      <c r="C66" s="38">
        <f>+DATOS!C326</f>
        <v>747382.14845855813</v>
      </c>
    </row>
    <row r="67" spans="1:3" ht="13.2" customHeight="1" thickBot="1" x14ac:dyDescent="0.35">
      <c r="A67" s="39" t="s">
        <v>58</v>
      </c>
      <c r="B67" s="47">
        <f t="shared" si="1"/>
        <v>2047</v>
      </c>
      <c r="C67" s="40">
        <f>+DATOS!D326</f>
        <v>1868.4553711463952</v>
      </c>
    </row>
    <row r="68" spans="1:3" ht="13.2" customHeight="1" x14ac:dyDescent="0.3">
      <c r="A68" s="33" t="s">
        <v>57</v>
      </c>
      <c r="B68" s="44">
        <f t="shared" si="1"/>
        <v>2048</v>
      </c>
      <c r="C68" s="34">
        <f>+DATOS!C338</f>
        <v>788364.06583210255</v>
      </c>
    </row>
    <row r="69" spans="1:3" ht="13.2" customHeight="1" thickBot="1" x14ac:dyDescent="0.35">
      <c r="A69" s="35" t="s">
        <v>58</v>
      </c>
      <c r="B69" s="45">
        <f t="shared" si="1"/>
        <v>2048</v>
      </c>
      <c r="C69" s="36">
        <f>+DATOS!D338</f>
        <v>1970.9101645802564</v>
      </c>
    </row>
    <row r="70" spans="1:3" ht="13.2" customHeight="1" x14ac:dyDescent="0.3">
      <c r="A70" s="37" t="s">
        <v>57</v>
      </c>
      <c r="B70" s="46">
        <f t="shared" si="1"/>
        <v>2049</v>
      </c>
      <c r="C70" s="38">
        <f>+DATOS!C350</f>
        <v>830592.48743871343</v>
      </c>
    </row>
    <row r="71" spans="1:3" ht="13.2" customHeight="1" thickBot="1" x14ac:dyDescent="0.35">
      <c r="A71" s="39" t="s">
        <v>58</v>
      </c>
      <c r="B71" s="47">
        <f t="shared" si="1"/>
        <v>2049</v>
      </c>
      <c r="C71" s="40">
        <f>+DATOS!D350</f>
        <v>2076.4812185967835</v>
      </c>
    </row>
    <row r="72" spans="1:3" ht="13.2" customHeight="1" x14ac:dyDescent="0.3">
      <c r="A72" s="33" t="s">
        <v>57</v>
      </c>
      <c r="B72" s="44">
        <f t="shared" si="1"/>
        <v>2050</v>
      </c>
      <c r="C72" s="34">
        <f>+DATOS!C362</f>
        <v>874105.3268974364</v>
      </c>
    </row>
    <row r="73" spans="1:3" ht="13.2" customHeight="1" thickBot="1" x14ac:dyDescent="0.35">
      <c r="A73" s="35" t="s">
        <v>58</v>
      </c>
      <c r="B73" s="45">
        <f t="shared" si="1"/>
        <v>2050</v>
      </c>
      <c r="C73" s="36">
        <f>+DATOS!D362</f>
        <v>2185.2633172435908</v>
      </c>
    </row>
    <row r="74" spans="1:3" ht="13.2" customHeight="1" x14ac:dyDescent="0.3">
      <c r="A74" s="37" t="s">
        <v>57</v>
      </c>
      <c r="B74" s="46">
        <f t="shared" si="1"/>
        <v>2051</v>
      </c>
      <c r="C74" s="38">
        <f>+DATOS!C374</f>
        <v>918941.65100632049</v>
      </c>
    </row>
    <row r="75" spans="1:3" ht="13.2" customHeight="1" thickBot="1" x14ac:dyDescent="0.35">
      <c r="A75" s="39" t="s">
        <v>58</v>
      </c>
      <c r="B75" s="47">
        <f t="shared" si="1"/>
        <v>2051</v>
      </c>
      <c r="C75" s="40">
        <f>+DATOS!D374</f>
        <v>2297.3541275158009</v>
      </c>
    </row>
    <row r="76" spans="1:3" ht="13.2" customHeight="1" x14ac:dyDescent="0.3">
      <c r="A76" s="33" t="s">
        <v>57</v>
      </c>
      <c r="B76" s="44">
        <f t="shared" si="1"/>
        <v>2052</v>
      </c>
      <c r="C76" s="34">
        <f>+DATOS!C386</f>
        <v>965141.71481746028</v>
      </c>
    </row>
    <row r="77" spans="1:3" ht="13.2" customHeight="1" thickBot="1" x14ac:dyDescent="0.35">
      <c r="A77" s="35" t="s">
        <v>58</v>
      </c>
      <c r="B77" s="45">
        <f t="shared" si="1"/>
        <v>2052</v>
      </c>
      <c r="C77" s="36">
        <f>+DATOS!D386</f>
        <v>2412.8542870436509</v>
      </c>
    </row>
    <row r="78" spans="1:3" ht="13.2" customHeight="1" x14ac:dyDescent="0.3">
      <c r="A78" s="37" t="s">
        <v>57</v>
      </c>
      <c r="B78" s="46">
        <f t="shared" si="1"/>
        <v>2053</v>
      </c>
      <c r="C78" s="38">
        <f>+DATOS!C398</f>
        <v>1012746.9977788809</v>
      </c>
    </row>
    <row r="79" spans="1:3" ht="13.2" customHeight="1" thickBot="1" x14ac:dyDescent="0.35">
      <c r="A79" s="39" t="s">
        <v>58</v>
      </c>
      <c r="B79" s="47">
        <f t="shared" si="1"/>
        <v>2053</v>
      </c>
      <c r="C79" s="40">
        <f>+DATOS!D398</f>
        <v>2531.8674944472018</v>
      </c>
    </row>
    <row r="80" spans="1:3" ht="13.2" customHeight="1" x14ac:dyDescent="0.3">
      <c r="A80" s="33" t="s">
        <v>57</v>
      </c>
      <c r="B80" s="44">
        <f t="shared" si="1"/>
        <v>2054</v>
      </c>
      <c r="C80" s="34">
        <f>+DATOS!C410</f>
        <v>1061800.2409757117</v>
      </c>
    </row>
    <row r="81" spans="1:3" ht="13.2" customHeight="1" thickBot="1" x14ac:dyDescent="0.35">
      <c r="A81" s="35" t="s">
        <v>58</v>
      </c>
      <c r="B81" s="45">
        <f t="shared" si="1"/>
        <v>2054</v>
      </c>
      <c r="C81" s="36">
        <f>+DATOS!D410</f>
        <v>2654.5006024392792</v>
      </c>
    </row>
    <row r="82" spans="1:3" ht="13.2" customHeight="1" x14ac:dyDescent="0.3">
      <c r="A82" s="37" t="s">
        <v>57</v>
      </c>
      <c r="B82" s="46">
        <f t="shared" si="1"/>
        <v>2055</v>
      </c>
      <c r="C82" s="38">
        <f>+DATOS!C422</f>
        <v>1112345.485504085</v>
      </c>
    </row>
    <row r="83" spans="1:3" ht="13.2" customHeight="1" thickBot="1" x14ac:dyDescent="0.35">
      <c r="A83" s="39" t="s">
        <v>58</v>
      </c>
      <c r="B83" s="47">
        <f t="shared" si="1"/>
        <v>2055</v>
      </c>
      <c r="C83" s="40">
        <f>+DATOS!D422</f>
        <v>2780.8637137602122</v>
      </c>
    </row>
    <row r="84" spans="1:3" ht="13.2" customHeight="1" x14ac:dyDescent="0.3">
      <c r="A84" s="33" t="s">
        <v>57</v>
      </c>
      <c r="B84" s="44">
        <f t="shared" si="1"/>
        <v>2056</v>
      </c>
      <c r="C84" s="34">
        <f>+DATOS!C434</f>
        <v>1164428.1120122159</v>
      </c>
    </row>
    <row r="85" spans="1:3" ht="13.2" customHeight="1" thickBot="1" x14ac:dyDescent="0.35">
      <c r="A85" s="35" t="s">
        <v>58</v>
      </c>
      <c r="B85" s="45">
        <f t="shared" si="1"/>
        <v>2056</v>
      </c>
      <c r="C85" s="36">
        <f>+DATOS!D434</f>
        <v>2911.0702800305394</v>
      </c>
    </row>
    <row r="86" spans="1:3" ht="13.2" customHeight="1" x14ac:dyDescent="0.3">
      <c r="A86" s="37" t="s">
        <v>57</v>
      </c>
      <c r="B86" s="46">
        <f t="shared" si="1"/>
        <v>2057</v>
      </c>
      <c r="C86" s="38">
        <f>+DATOS!C446</f>
        <v>1218094.8814441604</v>
      </c>
    </row>
    <row r="87" spans="1:3" ht="13.2" customHeight="1" thickBot="1" x14ac:dyDescent="0.35">
      <c r="A87" s="39" t="s">
        <v>58</v>
      </c>
      <c r="B87" s="47">
        <f t="shared" si="1"/>
        <v>2057</v>
      </c>
      <c r="C87" s="40">
        <f>+DATOS!D446</f>
        <v>3045.2372036104007</v>
      </c>
    </row>
    <row r="88" spans="1:3" ht="13.2" customHeight="1" x14ac:dyDescent="0.3">
      <c r="A88" s="33" t="s">
        <v>57</v>
      </c>
      <c r="B88" s="44">
        <f t="shared" si="1"/>
        <v>2058</v>
      </c>
      <c r="C88" s="34">
        <f>+DATOS!C458</f>
        <v>1273393.9770228341</v>
      </c>
    </row>
    <row r="89" spans="1:3" ht="13.2" customHeight="1" thickBot="1" x14ac:dyDescent="0.35">
      <c r="A89" s="35" t="s">
        <v>58</v>
      </c>
      <c r="B89" s="45">
        <f t="shared" si="1"/>
        <v>2058</v>
      </c>
      <c r="C89" s="36">
        <f>+DATOS!D458</f>
        <v>3183.4849425570851</v>
      </c>
    </row>
    <row r="90" spans="1:3" ht="13.2" customHeight="1" x14ac:dyDescent="0.3">
      <c r="A90" s="37" t="s">
        <v>57</v>
      </c>
      <c r="B90" s="46">
        <f t="shared" si="1"/>
        <v>2059</v>
      </c>
      <c r="C90" s="38">
        <f>+DATOS!C470</f>
        <v>1330375.047509985</v>
      </c>
    </row>
    <row r="91" spans="1:3" ht="13.2" customHeight="1" thickBot="1" x14ac:dyDescent="0.35">
      <c r="A91" s="39" t="s">
        <v>58</v>
      </c>
      <c r="B91" s="47">
        <f t="shared" si="1"/>
        <v>2059</v>
      </c>
      <c r="C91" s="40">
        <f>+DATOS!D470</f>
        <v>3325.9376187749626</v>
      </c>
    </row>
    <row r="92" spans="1:3" ht="13.2" customHeight="1" x14ac:dyDescent="0.3">
      <c r="A92" s="33" t="s">
        <v>57</v>
      </c>
      <c r="B92" s="44">
        <f t="shared" si="1"/>
        <v>2060</v>
      </c>
      <c r="C92" s="34">
        <f>+DATOS!C482</f>
        <v>1389089.2517819586</v>
      </c>
    </row>
    <row r="93" spans="1:3" ht="13.2" customHeight="1" thickBot="1" x14ac:dyDescent="0.35">
      <c r="A93" s="35" t="s">
        <v>58</v>
      </c>
      <c r="B93" s="45">
        <f t="shared" si="1"/>
        <v>2060</v>
      </c>
      <c r="C93" s="36">
        <f>+DATOS!D482</f>
        <v>3472.7231294548965</v>
      </c>
    </row>
    <row r="94" spans="1:3" ht="13.2" customHeight="1" x14ac:dyDescent="0.3">
      <c r="A94" s="37" t="s">
        <v>57</v>
      </c>
      <c r="B94" s="46">
        <f t="shared" si="1"/>
        <v>2061</v>
      </c>
      <c r="C94" s="38">
        <f>+DATOS!C494</f>
        <v>1449589.3047612791</v>
      </c>
    </row>
    <row r="95" spans="1:3" ht="13.2" customHeight="1" thickBot="1" x14ac:dyDescent="0.35">
      <c r="A95" s="39" t="s">
        <v>58</v>
      </c>
      <c r="B95" s="47">
        <f t="shared" si="1"/>
        <v>2061</v>
      </c>
      <c r="C95" s="40">
        <f>+DATOS!D494</f>
        <v>3623.9732619031979</v>
      </c>
    </row>
  </sheetData>
  <mergeCells count="23">
    <mergeCell ref="DS43:ED43"/>
    <mergeCell ref="EE43:EP43"/>
    <mergeCell ref="EQ43:FB43"/>
    <mergeCell ref="BK43:BV43"/>
    <mergeCell ref="BW43:CH43"/>
    <mergeCell ref="CI43:CT43"/>
    <mergeCell ref="CU43:DF43"/>
    <mergeCell ref="DG43:DR43"/>
    <mergeCell ref="F23:H23"/>
    <mergeCell ref="O43:Z43"/>
    <mergeCell ref="AA43:AL43"/>
    <mergeCell ref="AM43:AX43"/>
    <mergeCell ref="AY43:BJ43"/>
    <mergeCell ref="A10:B10"/>
    <mergeCell ref="A8:B8"/>
    <mergeCell ref="A5:B5"/>
    <mergeCell ref="E28:E29"/>
    <mergeCell ref="E31:E32"/>
    <mergeCell ref="A1:C2"/>
    <mergeCell ref="A4:B4"/>
    <mergeCell ref="A7:B7"/>
    <mergeCell ref="A6:B6"/>
    <mergeCell ref="A9:B9"/>
  </mergeCells>
  <phoneticPr fontId="13" type="noConversion"/>
  <hyperlinks>
    <hyperlink ref="F23" r:id="rId1" xr:uid="{AC316B17-0DDC-4122-A72B-B667EB9557D8}"/>
    <hyperlink ref="F24" r:id="rId2" xr:uid="{E1A6FC78-A353-4AC8-9842-3F298F5F2E65}"/>
    <hyperlink ref="F26" r:id="rId3" xr:uid="{9AF6F968-829F-47AD-BAEA-D05A68B99B76}"/>
  </hyperlinks>
  <pageMargins left="0.7" right="0.7" top="0.75" bottom="0.75" header="0.3" footer="0.3"/>
  <pageSetup orientation="portrait" horizontalDpi="4294967294" verticalDpi="4294967294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1403-0B3E-4B96-A11F-81D10C89D89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 financiera 2020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alara</dc:creator>
  <cp:lastModifiedBy>alara</cp:lastModifiedBy>
  <cp:lastPrinted>2018-09-20T17:52:40Z</cp:lastPrinted>
  <dcterms:created xsi:type="dcterms:W3CDTF">2018-02-26T16:18:22Z</dcterms:created>
  <dcterms:modified xsi:type="dcterms:W3CDTF">2021-01-20T05:25:12Z</dcterms:modified>
</cp:coreProperties>
</file>